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S:\Personal Folders\SSP General\Go Live Plan\"/>
    </mc:Choice>
  </mc:AlternateContent>
  <xr:revisionPtr revIDLastSave="0" documentId="13_ncr:1_{49AEF596-B945-47DF-A6CF-64B755D63FB1}" xr6:coauthVersionLast="47" xr6:coauthVersionMax="47" xr10:uidLastSave="{00000000-0000-0000-0000-000000000000}"/>
  <bookViews>
    <workbookView xWindow="-28410" yWindow="630" windowWidth="25185" windowHeight="13755" xr2:uid="{00000000-000D-0000-FFFF-FFFF00000000}"/>
  </bookViews>
  <sheets>
    <sheet name="Instructions &amp; Notes" sheetId="4" r:id="rId1"/>
    <sheet name="Timeline" sheetId="23" r:id="rId2"/>
    <sheet name="Contacts List" sheetId="11" r:id="rId3"/>
    <sheet name="Milestone Comms" sheetId="15" r:id="rId4"/>
    <sheet name="App Checkout Issues" sheetId="10" r:id="rId5"/>
    <sheet name="Rollback Plan" sheetId="6" r:id="rId6"/>
    <sheet name="Author Instructions" sheetId="7" r:id="rId7"/>
    <sheet name="Data Validation" sheetId="8" r:id="rId8"/>
  </sheets>
  <definedNames>
    <definedName name="_xlnm._FilterDatabase" localSheetId="4" hidden="1">'App Checkout Issues'!$E$3:$G$16</definedName>
    <definedName name="_xlnm._FilterDatabase" localSheetId="5" hidden="1">'Rollback Plan'!$I$22:$I$27</definedName>
    <definedName name="_xlnm._FilterDatabase" localSheetId="1" hidden="1">Timeline!$J$47:$J$49</definedName>
    <definedName name="RBStartDT">'Rollback Plan'!$B$8</definedName>
    <definedName name="StartDTProd" localSheetId="1">Timeline!$B$6</definedName>
    <definedName name="StartDTUAT">#REF!</definedName>
    <definedName name="StatusValues">'Data Validation'!$A$2:$A$6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4" i="6" l="1"/>
  <c r="B25" i="6" s="1"/>
  <c r="B16" i="6"/>
  <c r="D15" i="6"/>
  <c r="B20" i="6"/>
  <c r="B19" i="6"/>
  <c r="B44" i="23"/>
  <c r="B27" i="23"/>
  <c r="B16" i="23" l="1"/>
  <c r="D16" i="23" l="1"/>
  <c r="B14" i="23"/>
  <c r="D14" i="23" s="1"/>
  <c r="B13" i="23"/>
  <c r="D13" i="23" s="1"/>
  <c r="B17" i="23" l="1"/>
  <c r="D17" i="23" s="1"/>
  <c r="B18" i="23" s="1"/>
  <c r="D18" i="23" s="1"/>
  <c r="B19" i="23" s="1"/>
  <c r="D19" i="23" s="1"/>
  <c r="B20" i="23" s="1"/>
  <c r="D20" i="23" l="1"/>
  <c r="B21" i="23" s="1"/>
  <c r="D21" i="23" l="1"/>
  <c r="B22" i="23" s="1"/>
  <c r="D22" i="23" s="1"/>
  <c r="B23" i="23" s="1"/>
  <c r="D23" i="23" l="1"/>
  <c r="B24" i="23" l="1"/>
  <c r="D24" i="23" s="1"/>
  <c r="D3" i="15"/>
  <c r="D4" i="15" s="1"/>
  <c r="D5" i="15" s="1"/>
  <c r="D6" i="15" s="1"/>
  <c r="D7" i="15" s="1"/>
  <c r="D8" i="15" s="1"/>
  <c r="D9" i="15" s="1"/>
  <c r="D10" i="15" s="1"/>
  <c r="D11" i="15" s="1"/>
  <c r="D12" i="15" s="1"/>
  <c r="B25" i="23" l="1"/>
  <c r="D25" i="23" s="1"/>
  <c r="D13" i="15"/>
  <c r="D14" i="15" s="1"/>
  <c r="D15" i="15" s="1"/>
  <c r="D16" i="15" s="1"/>
  <c r="D17" i="15" s="1"/>
  <c r="D18" i="15" s="1"/>
  <c r="D19" i="15" s="1"/>
  <c r="D20" i="15" s="1"/>
  <c r="D21" i="15" s="1"/>
  <c r="B11" i="6"/>
  <c r="B10" i="6"/>
  <c r="D27" i="23" l="1"/>
  <c r="B28" i="23" s="1"/>
  <c r="D28" i="23" s="1"/>
  <c r="B29" i="23" s="1"/>
  <c r="D29" i="23" s="1"/>
  <c r="B30" i="23" s="1"/>
  <c r="D30" i="23" s="1"/>
  <c r="B31" i="23" s="1"/>
  <c r="B26" i="23"/>
  <c r="D20" i="6"/>
  <c r="D19" i="6"/>
  <c r="D11" i="6"/>
  <c r="B13" i="6" s="1"/>
  <c r="D13" i="6" s="1"/>
  <c r="D10" i="6"/>
  <c r="D31" i="23" l="1"/>
  <c r="B32" i="23" s="1"/>
  <c r="D32" i="23" s="1"/>
  <c r="B22" i="6"/>
  <c r="D22" i="6" s="1"/>
  <c r="B21" i="6"/>
  <c r="D21" i="6" s="1"/>
  <c r="B12" i="6"/>
  <c r="D12" i="6" s="1"/>
  <c r="B14" i="6" s="1"/>
  <c r="D14" i="6" s="1"/>
  <c r="B33" i="23" l="1"/>
  <c r="D33" i="23" s="1"/>
  <c r="B34" i="23" s="1"/>
  <c r="D34" i="23" s="1"/>
  <c r="B35" i="23" s="1"/>
  <c r="B23" i="6"/>
  <c r="D23" i="6" s="1"/>
  <c r="D25" i="6" s="1"/>
  <c r="B26" i="6" s="1"/>
  <c r="B15" i="6"/>
  <c r="D16" i="6"/>
  <c r="B24" i="6" l="1"/>
  <c r="B17" i="6"/>
  <c r="D35" i="23" l="1"/>
  <c r="B36" i="23" s="1"/>
  <c r="D36" i="23" s="1"/>
  <c r="B37" i="23" s="1"/>
  <c r="D37" i="23" s="1"/>
  <c r="B38" i="23" s="1"/>
  <c r="D38" i="23" s="1"/>
  <c r="B39" i="23" s="1"/>
  <c r="D44" i="23" l="1"/>
  <c r="D39" i="23" l="1"/>
  <c r="B40" i="23" s="1"/>
  <c r="D40" i="23" s="1"/>
  <c r="B41" i="23" l="1"/>
  <c r="D41" i="23" s="1"/>
  <c r="B43" i="23" s="1"/>
  <c r="D43" i="23" s="1"/>
</calcChain>
</file>

<file path=xl/sharedStrings.xml><?xml version="1.0" encoding="utf-8"?>
<sst xmlns="http://schemas.openxmlformats.org/spreadsheetml/2006/main" count="261" uniqueCount="207">
  <si>
    <t>Duration</t>
  </si>
  <si>
    <t>Responsibility</t>
  </si>
  <si>
    <t>Activity</t>
  </si>
  <si>
    <t>Comments</t>
  </si>
  <si>
    <t>Escalation Contact</t>
  </si>
  <si>
    <t>Last, First</t>
  </si>
  <si>
    <t>End Date Time</t>
  </si>
  <si>
    <t>Planned</t>
  </si>
  <si>
    <t>Actual</t>
  </si>
  <si>
    <t>Start Date Time</t>
  </si>
  <si>
    <t>{{ Start Date-Time Place Holder }}</t>
  </si>
  <si>
    <t>First task</t>
  </si>
  <si>
    <t>Tasks that can be done simultaneously can be given the same start date-time</t>
  </si>
  <si>
    <t>Tasks that must be completed in order should have a start date-time equal to precedent task completion date-time.  Note the use of MAX function in Start Date Time to account for the later of planned or actual end date-time</t>
  </si>
  <si>
    <t>Note use of MAX function in Start Date Time to wait for more than one precedent task to complete</t>
  </si>
  <si>
    <t>Milestone: First milestone reached</t>
  </si>
  <si>
    <t>Another task</t>
  </si>
  <si>
    <r>
      <t></t>
    </r>
    <r>
      <rPr>
        <sz val="10"/>
        <rFont val="Calibri"/>
        <family val="2"/>
        <scheme val="minor"/>
      </rPr>
      <t xml:space="preserve">  </t>
    </r>
    <r>
      <rPr>
        <sz val="10"/>
        <rFont val="Arial"/>
        <family val="2"/>
      </rPr>
      <t>No task may begin until its predecessor is completed... no jumping ahead in the timeline.</t>
    </r>
  </si>
  <si>
    <r>
      <t></t>
    </r>
    <r>
      <rPr>
        <sz val="10"/>
        <rFont val="Wingdings"/>
        <charset val="2"/>
      </rPr>
      <t xml:space="preserve"> </t>
    </r>
    <r>
      <rPr>
        <sz val="10"/>
        <rFont val="Arial"/>
        <family val="2"/>
      </rPr>
      <t xml:space="preserve"> </t>
    </r>
  </si>
  <si>
    <t>Participant Instructions</t>
  </si>
  <si>
    <t>US Toll Free:</t>
  </si>
  <si>
    <t xml:space="preserve">Access Code:  </t>
  </si>
  <si>
    <t>Rollback Scenario 1: to be used when {list conditions}</t>
  </si>
  <si>
    <t>Rollback Scenario 2: to be used when {list conditions}</t>
  </si>
  <si>
    <t>Instructions &amp; Notes Tab</t>
  </si>
  <si>
    <t>Things to consider...</t>
  </si>
  <si>
    <r>
      <t></t>
    </r>
    <r>
      <rPr>
        <sz val="10"/>
        <rFont val="Calibri"/>
        <family val="2"/>
        <scheme val="minor"/>
      </rPr>
      <t xml:space="preserve">  </t>
    </r>
    <r>
      <rPr>
        <sz val="10"/>
        <rFont val="Arial"/>
        <family val="2"/>
      </rPr>
      <t>Planned Start Date Time for each task is setup to start at the latest of Planned Completion Date Time and Actual Completion Date Time of previous task, so the Planned Start Date Time for upcoming tasks self-adjusts as you fill in Actual Completion Date Time of precedent tasks</t>
    </r>
  </si>
  <si>
    <r>
      <t></t>
    </r>
    <r>
      <rPr>
        <sz val="10"/>
        <rFont val="Calibri"/>
        <family val="2"/>
        <scheme val="minor"/>
      </rPr>
      <t xml:space="preserve">  </t>
    </r>
    <r>
      <rPr>
        <sz val="10"/>
        <rFont val="Arial"/>
        <family val="2"/>
      </rPr>
      <t>Adjust the Start date Time formula or even enter a specific value as needed for your specific plan</t>
    </r>
  </si>
  <si>
    <t xml:space="preserve">General Excel Workbook </t>
  </si>
  <si>
    <t>Create tasks, using formulas for Start Date Time and End Date Time, per the included examples</t>
  </si>
  <si>
    <r>
      <t></t>
    </r>
    <r>
      <rPr>
        <sz val="10"/>
        <rFont val="Calibri"/>
        <family val="2"/>
        <scheme val="minor"/>
      </rPr>
      <t xml:space="preserve">  </t>
    </r>
    <r>
      <rPr>
        <sz val="10"/>
        <rFont val="Arial"/>
        <family val="2"/>
      </rPr>
      <t>Task durations should be gathered from person performing the task (Responsibility)</t>
    </r>
  </si>
  <si>
    <r>
      <t></t>
    </r>
    <r>
      <rPr>
        <sz val="10"/>
        <rFont val="Calibri"/>
        <family val="2"/>
        <scheme val="minor"/>
      </rPr>
      <t xml:space="preserve">  </t>
    </r>
    <r>
      <rPr>
        <sz val="10"/>
        <rFont val="Arial"/>
        <family val="2"/>
      </rPr>
      <t>Use Escalation Contact on Contacts List as needed when a task is running long</t>
    </r>
  </si>
  <si>
    <r>
      <t></t>
    </r>
    <r>
      <rPr>
        <sz val="10"/>
        <rFont val="Calibri"/>
        <family val="2"/>
        <scheme val="minor"/>
      </rPr>
      <t xml:space="preserve">  </t>
    </r>
    <r>
      <rPr>
        <sz val="10"/>
        <rFont val="Arial"/>
        <family val="2"/>
      </rPr>
      <t>Do not skip creating a Rollback Plan, thinking it will just be "reverse the cutover plan"</t>
    </r>
  </si>
  <si>
    <t>Rollback Plan</t>
  </si>
  <si>
    <r>
      <t></t>
    </r>
    <r>
      <rPr>
        <sz val="10"/>
        <rFont val="Calibri"/>
        <family val="2"/>
        <scheme val="minor"/>
      </rPr>
      <t xml:space="preserve">  </t>
    </r>
    <r>
      <rPr>
        <sz val="10"/>
        <rFont val="Arial"/>
        <family val="2"/>
      </rPr>
      <t>Since this is a Rollback Plan, you won't know ahead of time the actual Start Date Time...  just fill in a reasonable date and time</t>
    </r>
  </si>
  <si>
    <t>This tab contains information and instructions for those that will be involved in the cutover itself</t>
  </si>
  <si>
    <t>This tab is the step-by-step, minute-by-minute set of tasks to be completed</t>
  </si>
  <si>
    <t>This tab is the step-by-step, minute-by-minute set of tasks to be completed, if needed to rollback application function to source</t>
  </si>
  <si>
    <t>Contacts List</t>
  </si>
  <si>
    <t>Go Live Plan Development Process</t>
  </si>
  <si>
    <t>Work with affected groups to develop a general outline and order of tasks that must be completed for the cutover</t>
  </si>
  <si>
    <t>Each person/group responsible for a task needs to provide the expected duration to complete the task</t>
  </si>
  <si>
    <t>Review plan with all affected groups (there is a sample task on the Cutover Plan tab for this)</t>
  </si>
  <si>
    <t>Role</t>
  </si>
  <si>
    <t>Phone</t>
  </si>
  <si>
    <t>Email</t>
  </si>
  <si>
    <t>Last Name</t>
  </si>
  <si>
    <t>First Name</t>
  </si>
  <si>
    <t>Task Nbr</t>
  </si>
  <si>
    <r>
      <t></t>
    </r>
    <r>
      <rPr>
        <sz val="10"/>
        <rFont val="Calibri"/>
        <family val="2"/>
        <scheme val="minor"/>
      </rPr>
      <t xml:space="preserve">  </t>
    </r>
    <r>
      <rPr>
        <sz val="10"/>
        <rFont val="Arial"/>
        <family val="2"/>
      </rPr>
      <t>Real-time progress can be obtained by 1) joining the Go Live Vitual Room or 2) joining the Go Live Phone Conference</t>
    </r>
  </si>
  <si>
    <t>Go Live Virtual Room</t>
  </si>
  <si>
    <t>Go Live Tasks</t>
  </si>
  <si>
    <t>Post Go Live Tasks</t>
  </si>
  <si>
    <r>
      <t></t>
    </r>
    <r>
      <rPr>
        <sz val="10"/>
        <rFont val="Calibri"/>
        <family val="2"/>
        <scheme val="minor"/>
      </rPr>
      <t xml:space="preserve">  </t>
    </r>
    <r>
      <rPr>
        <sz val="10"/>
        <rFont val="Arial"/>
        <family val="2"/>
      </rPr>
      <t>Cell B8 is the cutover start date &amp; time.  Many formulas key off this cell, which is named StartDT</t>
    </r>
  </si>
  <si>
    <t>Go/No Go to start Go Live</t>
  </si>
  <si>
    <t>James</t>
  </si>
  <si>
    <t>Company</t>
  </si>
  <si>
    <t>PM</t>
  </si>
  <si>
    <t>Caleb</t>
  </si>
  <si>
    <t>Status</t>
  </si>
  <si>
    <t>In Progress</t>
  </si>
  <si>
    <t>Waiting</t>
  </si>
  <si>
    <t>Issue</t>
  </si>
  <si>
    <t>Complete</t>
  </si>
  <si>
    <t>Milestones are indicated like this, shaded in green.</t>
  </si>
  <si>
    <r>
      <t></t>
    </r>
    <r>
      <rPr>
        <sz val="10"/>
        <rFont val="Calibri"/>
        <family val="2"/>
        <scheme val="minor"/>
      </rPr>
      <t xml:space="preserve">  </t>
    </r>
    <r>
      <rPr>
        <sz val="10"/>
        <rFont val="Arial"/>
        <family val="2"/>
      </rPr>
      <t>Cell B6 is the cutover start date &amp; time.  Many formulas key off this cell, which is named StartDT</t>
    </r>
  </si>
  <si>
    <r>
      <t></t>
    </r>
    <r>
      <rPr>
        <sz val="10"/>
        <rFont val="Calibri"/>
        <family val="2"/>
        <scheme val="minor"/>
      </rPr>
      <t xml:space="preserve">  </t>
    </r>
    <r>
      <rPr>
        <sz val="10"/>
        <rFont val="Arial"/>
        <family val="2"/>
      </rPr>
      <t>Planned Start Date Time for each task is setup to start at the latest of Planned Completion Date Time and Actual Completion Date Time of previous task, so the Planned Start Date Time for upcoming tasks self-adjusts as you fill in Actual Completion Date Time of predecessor tasks</t>
    </r>
  </si>
  <si>
    <t>If needed, obtain approval/sign off from client and/or user groups</t>
  </si>
  <si>
    <t>James H</t>
  </si>
  <si>
    <t>Validate versions against those on Instructions &amp; Notes tab</t>
  </si>
  <si>
    <t>Go Live Plan</t>
  </si>
  <si>
    <t>Reference Info</t>
  </si>
  <si>
    <t>Time Zone</t>
  </si>
  <si>
    <t>MTN</t>
  </si>
  <si>
    <t>PST</t>
  </si>
  <si>
    <t>ID</t>
  </si>
  <si>
    <t>Capture Date</t>
  </si>
  <si>
    <t>Description</t>
  </si>
  <si>
    <t>Comments / Updates</t>
  </si>
  <si>
    <t>Not Needed</t>
  </si>
  <si>
    <t>Mary G</t>
  </si>
  <si>
    <t>Name</t>
  </si>
  <si>
    <t>Email Distribution Concatenation</t>
  </si>
  <si>
    <t>The Full List for copying into email TO field:</t>
  </si>
  <si>
    <t>Workbook Content</t>
  </si>
  <si>
    <t>Tab</t>
  </si>
  <si>
    <t>Author Instructions</t>
  </si>
  <si>
    <t>Identified by</t>
  </si>
  <si>
    <t>Function</t>
  </si>
  <si>
    <t>Client Name / Project Name / Implementation Designation</t>
  </si>
  <si>
    <r>
      <t></t>
    </r>
    <r>
      <rPr>
        <sz val="10"/>
        <rFont val="Calibri"/>
        <family val="2"/>
        <scheme val="minor"/>
      </rPr>
      <t xml:space="preserve">  </t>
    </r>
    <r>
      <rPr>
        <sz val="10"/>
        <rFont val="Arial"/>
        <family val="2"/>
      </rPr>
      <t>Task completion should be reported by 1) chat in the Go Live Virtual Room or 2) joining the Go Live Vitual Room and chatting there</t>
    </r>
  </si>
  <si>
    <r>
      <t></t>
    </r>
    <r>
      <rPr>
        <sz val="10"/>
        <rFont val="Calibri"/>
        <family val="2"/>
        <scheme val="minor"/>
      </rPr>
      <t xml:space="preserve">  </t>
    </r>
    <r>
      <rPr>
        <sz val="10"/>
        <rFont val="Arial"/>
        <family val="2"/>
      </rPr>
      <t>Difficulties, issues, and/or delays should be reported by 1) joining the Go Live Phone Conference or 2) calling the Go Live Manager on duty</t>
    </r>
  </si>
  <si>
    <t>{link to Zoom, Skype, Teams, Hangouts, etc.}</t>
  </si>
  <si>
    <t>Participant Link:</t>
  </si>
  <si>
    <t>This area might include anything that the Go Live team would need at a moment's notice.</t>
  </si>
  <si>
    <t xml:space="preserve">In this area, we have documented things like server names, database names, software versions, important URLs, </t>
  </si>
  <si>
    <t>full path of folders containing additional important information, and other.</t>
  </si>
  <si>
    <t>Instructions &amp; Notes</t>
  </si>
  <si>
    <t>This tab</t>
  </si>
  <si>
    <t>Timeline</t>
  </si>
  <si>
    <t>The complete timeline of Go Live tasks</t>
  </si>
  <si>
    <t>Jane Apple</t>
  </si>
  <si>
    <t>John Brown</t>
  </si>
  <si>
    <t>Clay Charles</t>
  </si>
  <si>
    <t>jane.apple@mailbox.com</t>
  </si>
  <si>
    <t>john.brown@mailbox.com</t>
  </si>
  <si>
    <t>clay.charles@mailbox.com</t>
  </si>
  <si>
    <t>shannon.doe@mailbox.com</t>
  </si>
  <si>
    <t>Shannon Doe</t>
  </si>
  <si>
    <t>Milestone Comms</t>
  </si>
  <si>
    <t>The email distribution list for milestone completion communications</t>
  </si>
  <si>
    <t>{copy above formula, paste as values here}</t>
  </si>
  <si>
    <t>"Handshakes" where this Go Live activity needs to wait for an external task are indicated like this, shaded in orange.</t>
  </si>
  <si>
    <t>Jane D</t>
  </si>
  <si>
    <t xml:space="preserve">Submit production change request
</t>
  </si>
  <si>
    <t>Obtain production change request</t>
  </si>
  <si>
    <t>John C</t>
  </si>
  <si>
    <t>Send end user communications</t>
  </si>
  <si>
    <t>Change Advisory Board</t>
  </si>
  <si>
    <t>Open Go Live Phone Conference and Virtual Room</t>
  </si>
  <si>
    <t>Business User Leadership</t>
  </si>
  <si>
    <t>Stop end user use</t>
  </si>
  <si>
    <t>Mary H</t>
  </si>
  <si>
    <t>Shutdown Tier 1: app a, system b, process c</t>
  </si>
  <si>
    <t>Milestone: Go Live Start, Begin PROD Shutdown</t>
  </si>
  <si>
    <t>Shutdown Tier 2: app x, system y, process z</t>
  </si>
  <si>
    <t>Wait for external systems shutdown</t>
  </si>
  <si>
    <t>Tom T</t>
  </si>
  <si>
    <t>Milestone: PROD Shutdown Complete</t>
  </si>
  <si>
    <t>Caleb J</t>
  </si>
  <si>
    <t>Ryan C</t>
  </si>
  <si>
    <t>Final data conversion/migration prep</t>
  </si>
  <si>
    <t>Data Conversion/Migration Process</t>
  </si>
  <si>
    <t>Milestone: Begin Data Migration</t>
  </si>
  <si>
    <t>Milestone: Data Migration Complete</t>
  </si>
  <si>
    <t>Milestone: Being Applications Install</t>
  </si>
  <si>
    <t>Claire D, Bill B</t>
  </si>
  <si>
    <t>Validate data</t>
  </si>
  <si>
    <t>Data correction, if needed</t>
  </si>
  <si>
    <t>Ryan C, Justin H</t>
  </si>
  <si>
    <t>Install and Configure Applications A, B, C</t>
  </si>
  <si>
    <t>Tammy K</t>
  </si>
  <si>
    <t>Validate application install</t>
  </si>
  <si>
    <t>Setup user access</t>
  </si>
  <si>
    <t>Reference User Access spreadsheet in project folder</t>
  </si>
  <si>
    <t>Tammy K, Bill B</t>
  </si>
  <si>
    <t>Verify user access</t>
  </si>
  <si>
    <t>Milestone: Applications Install Complete</t>
  </si>
  <si>
    <t>Milestone: Begin Applications Verification</t>
  </si>
  <si>
    <t>Team Rest Break</t>
  </si>
  <si>
    <t>Tech Team Application Checkout</t>
  </si>
  <si>
    <t>Business Users Application Checkout</t>
  </si>
  <si>
    <t>Milestone: Applications Verification Complete</t>
  </si>
  <si>
    <t>Wait for external systems restart and verification</t>
  </si>
  <si>
    <t>Milestone: Open system for external use, Go Live Complete</t>
  </si>
  <si>
    <t>Close down Go Live Vitual Room and Phone Conference</t>
  </si>
  <si>
    <t>Notify business user community that system is available</t>
  </si>
  <si>
    <r>
      <rPr>
        <sz val="14"/>
        <rFont val="Arial"/>
        <family val="2"/>
      </rPr>
      <t xml:space="preserve">All times are in </t>
    </r>
    <r>
      <rPr>
        <b/>
        <sz val="14"/>
        <color rgb="FFFF0000"/>
        <rFont val="Arial"/>
        <family val="2"/>
      </rPr>
      <t>US Central time zone</t>
    </r>
  </si>
  <si>
    <t>App Checkout Issue Log</t>
  </si>
  <si>
    <t>Owner</t>
  </si>
  <si>
    <t>Jones</t>
  </si>
  <si>
    <t>Data Migration</t>
  </si>
  <si>
    <t>(999) 111-2222</t>
  </si>
  <si>
    <t>Jane</t>
  </si>
  <si>
    <t>Doe</t>
  </si>
  <si>
    <t>System Engineer</t>
  </si>
  <si>
    <t>CST</t>
  </si>
  <si>
    <t>(999) 222-2222</t>
  </si>
  <si>
    <t>caleb.j@mail.com</t>
  </si>
  <si>
    <t>Jane Doe</t>
  </si>
  <si>
    <t>James Hoskins</t>
  </si>
  <si>
    <t>Hoskins</t>
  </si>
  <si>
    <t>(999) 333-2222</t>
  </si>
  <si>
    <t>jane.d@mail.com</t>
  </si>
  <si>
    <t>james.h@mail.com</t>
  </si>
  <si>
    <t>Clay Stands</t>
  </si>
  <si>
    <t>Clay</t>
  </si>
  <si>
    <t>Stands</t>
  </si>
  <si>
    <t>Exec Sponsor</t>
  </si>
  <si>
    <t>(999) 444-2222</t>
  </si>
  <si>
    <t>clay.s@mail.com</t>
  </si>
  <si>
    <t>Communications for milestones are to be communicated to the list on the "Milestone Comms" tab, unless otherwise noted.</t>
  </si>
  <si>
    <r>
      <t xml:space="preserve">WARNING - This is the Rollback Plan
</t>
    </r>
    <r>
      <rPr>
        <sz val="10"/>
        <color rgb="FFFF0000"/>
        <rFont val="Arial"/>
        <family val="2"/>
      </rPr>
      <t xml:space="preserve">It is to be used only if: {conditions for rollback}  
Rollback should only occur with agreement of: {names of stakeholders / steering committee} </t>
    </r>
  </si>
  <si>
    <t>Can run concurrent with above row</t>
  </si>
  <si>
    <t>Milestone: Rollback tasks completed</t>
  </si>
  <si>
    <t>App Checkout Issues</t>
  </si>
  <si>
    <t>An issue log to track issues found during application checkout</t>
  </si>
  <si>
    <t>All participants in this Go Live effort</t>
  </si>
  <si>
    <t>The timeline of tasks to complete in case of a rollback (return to previous Production state)</t>
  </si>
  <si>
    <t>Update participant instructions as needed</t>
  </si>
  <si>
    <t>Fill in Virtual Room and Phone Conference Info</t>
  </si>
  <si>
    <t>Fill in Reference Info as applicable</t>
  </si>
  <si>
    <t>Any specific instructions on the use or storage of this workbook</t>
  </si>
  <si>
    <t>Fill in the cutover start date &amp; time in cell B6</t>
  </si>
  <si>
    <t>Fill in the rollback start date &amp; time in cell B8.</t>
  </si>
  <si>
    <r>
      <t></t>
    </r>
    <r>
      <rPr>
        <sz val="10"/>
        <rFont val="Calibri"/>
        <family val="2"/>
        <scheme val="minor"/>
      </rPr>
      <t xml:space="preserve">  </t>
    </r>
    <r>
      <rPr>
        <sz val="10"/>
        <rFont val="Arial"/>
        <family val="2"/>
      </rPr>
      <t>Should a rollback become necessary, fill in cell B8 with the actual start date and time of the rollback</t>
    </r>
  </si>
  <si>
    <r>
      <t></t>
    </r>
    <r>
      <rPr>
        <sz val="10"/>
        <rFont val="Calibri"/>
        <family val="2"/>
        <scheme val="minor"/>
      </rPr>
      <t xml:space="preserve">  </t>
    </r>
    <r>
      <rPr>
        <sz val="10"/>
        <rFont val="Arial"/>
        <family val="2"/>
      </rPr>
      <t>In your Go Live and Rollback Plans, include tasks for key communications to all affected groups</t>
    </r>
  </si>
  <si>
    <r>
      <t></t>
    </r>
    <r>
      <rPr>
        <sz val="10"/>
        <rFont val="Calibri"/>
        <family val="2"/>
        <scheme val="minor"/>
      </rPr>
      <t xml:space="preserve">  </t>
    </r>
    <r>
      <rPr>
        <sz val="10"/>
        <rFont val="Arial"/>
        <family val="2"/>
      </rPr>
      <t>Include a review of the Go Live Plan in your plan (Pre Cutover Tasks)</t>
    </r>
  </si>
  <si>
    <r>
      <t></t>
    </r>
    <r>
      <rPr>
        <sz val="10"/>
        <rFont val="Calibri"/>
        <family val="2"/>
        <scheme val="minor"/>
      </rPr>
      <t xml:space="preserve">  </t>
    </r>
    <r>
      <rPr>
        <sz val="10"/>
        <rFont val="Arial"/>
        <family val="2"/>
      </rPr>
      <t>Include a "day of Go Live" roll call to ensure all personnel with task responsibility are ready</t>
    </r>
  </si>
  <si>
    <r>
      <t></t>
    </r>
    <r>
      <rPr>
        <sz val="10"/>
        <rFont val="Calibri"/>
        <family val="2"/>
        <scheme val="minor"/>
      </rPr>
      <t xml:space="preserve">  </t>
    </r>
    <r>
      <rPr>
        <sz val="10"/>
        <rFont val="Arial"/>
        <family val="2"/>
      </rPr>
      <t>All tasks that must be completed a specific number of days before cutover begins should be included in Pre Deployment Tasks</t>
    </r>
  </si>
  <si>
    <r>
      <t></t>
    </r>
    <r>
      <rPr>
        <sz val="10"/>
        <rFont val="Calibri"/>
        <family val="2"/>
        <scheme val="minor"/>
      </rPr>
      <t xml:space="preserve">  </t>
    </r>
    <r>
      <rPr>
        <sz val="10"/>
        <rFont val="Arial"/>
        <family val="2"/>
      </rPr>
      <t>Include a "no rollback" milestone in the Go Live timeline, beyond which a rollback will not be feasible</t>
    </r>
  </si>
  <si>
    <r>
      <t></t>
    </r>
    <r>
      <rPr>
        <sz val="10"/>
        <rFont val="Calibri"/>
        <family val="2"/>
        <scheme val="minor"/>
      </rPr>
      <t xml:space="preserve">  </t>
    </r>
    <r>
      <rPr>
        <sz val="10"/>
        <rFont val="Arial"/>
        <family val="2"/>
      </rPr>
      <t>Include all verfication and acceptance tasks in Go Live timeline</t>
    </r>
  </si>
  <si>
    <r>
      <t></t>
    </r>
    <r>
      <rPr>
        <sz val="10"/>
        <rFont val="Calibri"/>
        <family val="2"/>
        <scheme val="minor"/>
      </rPr>
      <t xml:space="preserve">  </t>
    </r>
    <r>
      <rPr>
        <sz val="10"/>
        <rFont val="Arial"/>
        <family val="2"/>
      </rPr>
      <t>You will likely have different Rollback Plans / Scenarios, depending on where in the Go Live Plan that the process breaks down</t>
    </r>
  </si>
  <si>
    <t>Task Status</t>
  </si>
  <si>
    <t>Instructions for the creator and keeper of this workbook</t>
  </si>
  <si>
    <t>Go Live Phone Conference</t>
  </si>
  <si>
    <t>Pre Go Live Tasks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</si>
</sst>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m/d/yy\ h:mm\ AM/PM"/>
    <numFmt numFmtId="165" formatCode="m/d"/>
    <numFmt numFmtId="166" formatCode="m/d/yy"/>
    <numFmt numFmtId="167" formatCode="[$-409]m/d/yy\ h:mm\ AM/PM;@"/>
    <numFmt numFmtId="168" formatCode="0.00_)"/>
    <numFmt numFmtId="169" formatCode="[h]:mm;@"/>
  </numFmts>
  <fonts count="3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2"/>
      <name val="Arial"/>
      <family val="2"/>
    </font>
    <font>
      <u/>
      <sz val="10"/>
      <color indexed="12"/>
      <name val="Arial"/>
      <family val="2"/>
    </font>
    <font>
      <b/>
      <i/>
      <sz val="16"/>
      <name val="Helv"/>
    </font>
    <font>
      <b/>
      <sz val="10"/>
      <name val="Arial"/>
      <family val="2"/>
    </font>
    <font>
      <sz val="10"/>
      <name val="Arial"/>
      <family val="2"/>
    </font>
    <font>
      <b/>
      <sz val="10"/>
      <color indexed="57"/>
      <name val="Arial"/>
      <family val="2"/>
    </font>
    <font>
      <u/>
      <sz val="10"/>
      <name val="Arial"/>
      <family val="2"/>
    </font>
    <font>
      <b/>
      <sz val="11"/>
      <name val="Arial"/>
      <family val="2"/>
    </font>
    <font>
      <b/>
      <u/>
      <sz val="10"/>
      <name val="Arial"/>
      <family val="2"/>
    </font>
    <font>
      <sz val="10"/>
      <name val="Wingdings"/>
      <charset val="2"/>
    </font>
    <font>
      <sz val="10"/>
      <name val="Calibri"/>
      <family val="2"/>
      <scheme val="minor"/>
    </font>
    <font>
      <sz val="10"/>
      <color rgb="FFFF0000"/>
      <name val="Arial"/>
      <family val="2"/>
    </font>
    <font>
      <b/>
      <sz val="10"/>
      <color rgb="FFFF0000"/>
      <name val="Arial"/>
      <family val="2"/>
    </font>
    <font>
      <sz val="10"/>
      <color rgb="FF000000"/>
      <name val="Arial"/>
      <family val="2"/>
    </font>
    <font>
      <b/>
      <sz val="12"/>
      <name val="Cambria"/>
      <family val="1"/>
      <scheme val="major"/>
    </font>
    <font>
      <b/>
      <sz val="18"/>
      <name val="Cambria"/>
      <family val="1"/>
      <scheme val="major"/>
    </font>
    <font>
      <sz val="12"/>
      <name val="Cambria"/>
      <family val="1"/>
      <scheme val="major"/>
    </font>
    <font>
      <b/>
      <sz val="11"/>
      <color theme="1"/>
      <name val="Calibri"/>
      <family val="2"/>
      <scheme val="minor"/>
    </font>
    <font>
      <sz val="11"/>
      <color rgb="FF000000"/>
      <name val="Calibri"/>
      <family val="2"/>
    </font>
    <font>
      <b/>
      <sz val="14"/>
      <name val="Calibri"/>
      <family val="2"/>
      <scheme val="minor"/>
    </font>
    <font>
      <sz val="10"/>
      <color rgb="FF000000"/>
      <name val="Calibri"/>
      <family val="2"/>
      <scheme val="minor"/>
    </font>
    <font>
      <b/>
      <sz val="18"/>
      <name val="Calibri"/>
      <family val="2"/>
      <scheme val="minor"/>
    </font>
    <font>
      <sz val="11"/>
      <name val="Calibri"/>
      <family val="2"/>
      <scheme val="minor"/>
    </font>
    <font>
      <b/>
      <sz val="14"/>
      <color rgb="FFFF0000"/>
      <name val="Calibri"/>
      <family val="2"/>
      <scheme val="minor"/>
    </font>
    <font>
      <b/>
      <sz val="14"/>
      <color rgb="FFFF0000"/>
      <name val="Arial"/>
      <family val="2"/>
    </font>
    <font>
      <sz val="14"/>
      <name val="Arial"/>
      <family val="2"/>
    </font>
  </fonts>
  <fills count="10">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42"/>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C000"/>
        <bgColor indexed="64"/>
      </patternFill>
    </fill>
    <fill>
      <patternFill patternType="solid">
        <fgColor theme="8" tint="0.79998168889431442"/>
        <bgColor indexed="64"/>
      </patternFill>
    </fill>
    <fill>
      <patternFill patternType="solid">
        <fgColor theme="4" tint="0.59999389629810485"/>
        <bgColor indexed="64"/>
      </patternFill>
    </fill>
  </fills>
  <borders count="30">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mediumDashed">
        <color rgb="FFFF0000"/>
      </left>
      <right/>
      <top style="mediumDashed">
        <color rgb="FFFF0000"/>
      </top>
      <bottom style="mediumDashed">
        <color rgb="FFFF0000"/>
      </bottom>
      <diagonal/>
    </border>
    <border>
      <left/>
      <right/>
      <top style="mediumDashed">
        <color rgb="FFFF0000"/>
      </top>
      <bottom style="mediumDashed">
        <color rgb="FFFF0000"/>
      </bottom>
      <diagonal/>
    </border>
    <border>
      <left/>
      <right style="mediumDashed">
        <color rgb="FFFF0000"/>
      </right>
      <top style="mediumDashed">
        <color rgb="FFFF0000"/>
      </top>
      <bottom style="mediumDashed">
        <color rgb="FFFF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top/>
      <bottom/>
      <diagonal/>
    </border>
    <border>
      <left style="medium">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5">
    <xf numFmtId="0" fontId="0" fillId="0" borderId="0"/>
    <xf numFmtId="38" fontId="12" fillId="2" borderId="0" applyNumberFormat="0" applyBorder="0" applyAlignment="0" applyProtection="0"/>
    <xf numFmtId="0" fontId="13" fillId="0" borderId="1" applyNumberFormat="0" applyAlignment="0" applyProtection="0">
      <alignment horizontal="left" vertical="center"/>
    </xf>
    <xf numFmtId="0" fontId="13" fillId="0" borderId="2">
      <alignment horizontal="left" vertical="center"/>
    </xf>
    <xf numFmtId="0" fontId="14" fillId="0" borderId="0" applyNumberFormat="0" applyFill="0" applyBorder="0" applyAlignment="0" applyProtection="0">
      <alignment vertical="top"/>
      <protection locked="0"/>
    </xf>
    <xf numFmtId="10" fontId="12" fillId="3" borderId="3" applyNumberFormat="0" applyBorder="0" applyAlignment="0" applyProtection="0"/>
    <xf numFmtId="168" fontId="15" fillId="0" borderId="0"/>
    <xf numFmtId="10" fontId="11" fillId="0" borderId="0" applyFont="0" applyFill="0" applyBorder="0" applyAlignment="0" applyProtection="0"/>
    <xf numFmtId="0" fontId="31" fillId="0" borderId="0"/>
    <xf numFmtId="0" fontId="6" fillId="0" borderId="0"/>
    <xf numFmtId="0" fontId="5" fillId="0" borderId="0"/>
    <xf numFmtId="0" fontId="11" fillId="0" borderId="0"/>
    <xf numFmtId="0" fontId="4" fillId="0" borderId="0"/>
    <xf numFmtId="0" fontId="3" fillId="0" borderId="0"/>
    <xf numFmtId="9" fontId="11" fillId="0" borderId="0" applyFont="0" applyFill="0" applyBorder="0" applyAlignment="0" applyProtection="0"/>
  </cellStyleXfs>
  <cellXfs count="212">
    <xf numFmtId="0" fontId="0" fillId="0" borderId="0" xfId="0"/>
    <xf numFmtId="0" fontId="17" fillId="0" borderId="0" xfId="0" applyFont="1" applyFill="1" applyBorder="1" applyAlignment="1">
      <alignment horizontal="center" vertical="top" wrapText="1"/>
    </xf>
    <xf numFmtId="0" fontId="17" fillId="0" borderId="0" xfId="0" applyFont="1" applyFill="1" applyBorder="1" applyAlignment="1">
      <alignment horizontal="center" vertical="top"/>
    </xf>
    <xf numFmtId="0" fontId="17" fillId="0" borderId="0" xfId="0" applyFont="1" applyFill="1" applyBorder="1" applyAlignment="1">
      <alignment vertical="center" wrapText="1"/>
    </xf>
    <xf numFmtId="0" fontId="17" fillId="0" borderId="0" xfId="0" applyFont="1" applyFill="1" applyBorder="1" applyAlignment="1">
      <alignment vertical="center"/>
    </xf>
    <xf numFmtId="164" fontId="17" fillId="0" borderId="5" xfId="0" applyNumberFormat="1" applyFont="1" applyFill="1" applyBorder="1" applyAlignment="1">
      <alignment vertical="center"/>
    </xf>
    <xf numFmtId="167" fontId="17" fillId="2" borderId="3" xfId="0" applyNumberFormat="1" applyFont="1" applyFill="1" applyBorder="1" applyAlignment="1">
      <alignment vertical="top"/>
    </xf>
    <xf numFmtId="20" fontId="17" fillId="2" borderId="3" xfId="0" applyNumberFormat="1" applyFont="1" applyFill="1" applyBorder="1" applyAlignment="1">
      <alignment horizontal="center" vertical="top"/>
    </xf>
    <xf numFmtId="0" fontId="17" fillId="2" borderId="3" xfId="0" applyFont="1" applyFill="1" applyBorder="1" applyAlignment="1">
      <alignment horizontal="left" vertical="top" wrapText="1"/>
    </xf>
    <xf numFmtId="0" fontId="17" fillId="2" borderId="3" xfId="0" applyFont="1" applyFill="1" applyBorder="1" applyAlignment="1">
      <alignment vertical="top" wrapText="1"/>
    </xf>
    <xf numFmtId="0" fontId="17" fillId="0" borderId="0" xfId="0" applyFont="1" applyFill="1" applyBorder="1" applyAlignment="1">
      <alignment vertical="top" wrapText="1"/>
    </xf>
    <xf numFmtId="0" fontId="17" fillId="0" borderId="0" xfId="0" applyFont="1" applyFill="1" applyBorder="1" applyAlignment="1">
      <alignment vertical="top"/>
    </xf>
    <xf numFmtId="0" fontId="17" fillId="0" borderId="3" xfId="0" applyFont="1" applyFill="1" applyBorder="1" applyAlignment="1">
      <alignment horizontal="left" vertical="top" wrapText="1"/>
    </xf>
    <xf numFmtId="0" fontId="17" fillId="0" borderId="3" xfId="0" applyFont="1" applyFill="1" applyBorder="1" applyAlignment="1">
      <alignment vertical="top" wrapText="1"/>
    </xf>
    <xf numFmtId="164" fontId="17" fillId="0" borderId="3" xfId="0" applyNumberFormat="1" applyFont="1" applyFill="1" applyBorder="1" applyAlignment="1">
      <alignment vertical="top"/>
    </xf>
    <xf numFmtId="20" fontId="17" fillId="0" borderId="3" xfId="0" applyNumberFormat="1" applyFont="1" applyFill="1" applyBorder="1" applyAlignment="1">
      <alignment horizontal="right" vertical="top"/>
    </xf>
    <xf numFmtId="164" fontId="17" fillId="0" borderId="0" xfId="0" applyNumberFormat="1" applyFont="1" applyFill="1" applyBorder="1" applyAlignment="1">
      <alignment vertical="top"/>
    </xf>
    <xf numFmtId="20" fontId="17" fillId="0" borderId="0" xfId="0" applyNumberFormat="1" applyFont="1" applyFill="1" applyBorder="1" applyAlignment="1">
      <alignment horizontal="right" vertical="top"/>
    </xf>
    <xf numFmtId="0" fontId="17" fillId="0" borderId="0" xfId="0" applyFont="1" applyFill="1" applyBorder="1" applyAlignment="1">
      <alignment horizontal="left" vertical="top" wrapText="1"/>
    </xf>
    <xf numFmtId="0" fontId="19" fillId="0" borderId="0" xfId="4" applyFont="1" applyBorder="1" applyAlignment="1" applyProtection="1">
      <alignment vertical="top" wrapText="1"/>
    </xf>
    <xf numFmtId="0" fontId="14" fillId="0" borderId="0" xfId="4" applyBorder="1" applyAlignment="1" applyProtection="1">
      <alignment vertical="top" wrapText="1"/>
    </xf>
    <xf numFmtId="0" fontId="0" fillId="0" borderId="0" xfId="0" applyAlignment="1">
      <alignment vertical="top"/>
    </xf>
    <xf numFmtId="20" fontId="17" fillId="4" borderId="2" xfId="0" applyNumberFormat="1" applyFont="1" applyFill="1" applyBorder="1" applyAlignment="1">
      <alignment horizontal="right" vertical="top"/>
    </xf>
    <xf numFmtId="0" fontId="17" fillId="4" borderId="2" xfId="0" applyFont="1" applyFill="1" applyBorder="1" applyAlignment="1">
      <alignment vertical="top" wrapText="1"/>
    </xf>
    <xf numFmtId="0" fontId="16" fillId="4" borderId="2" xfId="0" applyFont="1" applyFill="1" applyBorder="1" applyAlignment="1">
      <alignment vertical="top"/>
    </xf>
    <xf numFmtId="0" fontId="17" fillId="4" borderId="7" xfId="0" applyFont="1" applyFill="1" applyBorder="1" applyAlignment="1">
      <alignment vertical="top" wrapText="1"/>
    </xf>
    <xf numFmtId="0" fontId="20" fillId="2" borderId="3" xfId="0" applyFont="1" applyFill="1" applyBorder="1" applyAlignment="1">
      <alignment horizontal="left" vertical="top" wrapText="1"/>
    </xf>
    <xf numFmtId="0" fontId="16" fillId="0" borderId="0" xfId="0" applyFont="1" applyFill="1" applyBorder="1" applyAlignment="1">
      <alignment vertical="top" wrapText="1"/>
    </xf>
    <xf numFmtId="0" fontId="16" fillId="0" borderId="9" xfId="0" applyFont="1" applyFill="1" applyBorder="1" applyAlignment="1">
      <alignment vertical="top" wrapText="1"/>
    </xf>
    <xf numFmtId="0" fontId="17" fillId="5" borderId="0" xfId="0" applyFont="1" applyFill="1" applyBorder="1" applyAlignment="1">
      <alignment horizontal="left" vertical="top" wrapText="1"/>
    </xf>
    <xf numFmtId="0" fontId="17" fillId="5" borderId="0" xfId="0" applyFont="1" applyFill="1" applyBorder="1" applyAlignment="1">
      <alignment vertical="top" wrapText="1"/>
    </xf>
    <xf numFmtId="0" fontId="17" fillId="0" borderId="0" xfId="0" quotePrefix="1" applyFont="1" applyFill="1" applyBorder="1" applyAlignment="1">
      <alignment vertical="center" wrapText="1"/>
    </xf>
    <xf numFmtId="0" fontId="16" fillId="0" borderId="0" xfId="0" applyFont="1" applyFill="1" applyBorder="1" applyAlignment="1">
      <alignment vertical="center" wrapText="1"/>
    </xf>
    <xf numFmtId="0" fontId="22" fillId="0" borderId="0" xfId="0" applyFont="1" applyFill="1" applyBorder="1" applyAlignment="1">
      <alignment vertical="center"/>
    </xf>
    <xf numFmtId="0" fontId="17" fillId="0" borderId="0" xfId="0" applyFont="1"/>
    <xf numFmtId="0" fontId="20" fillId="0" borderId="0" xfId="0" applyFont="1"/>
    <xf numFmtId="0" fontId="21" fillId="0" borderId="0" xfId="0" applyFont="1" applyFill="1" applyBorder="1" applyAlignment="1">
      <alignment vertical="center" wrapText="1"/>
    </xf>
    <xf numFmtId="0" fontId="16" fillId="0" borderId="9" xfId="0" applyFont="1" applyFill="1" applyBorder="1" applyAlignment="1">
      <alignment horizontal="left" vertical="top" wrapText="1"/>
    </xf>
    <xf numFmtId="0" fontId="13" fillId="0" borderId="0" xfId="0" applyFont="1"/>
    <xf numFmtId="0" fontId="22" fillId="0" borderId="0" xfId="0" applyFont="1" applyFill="1" applyBorder="1" applyAlignment="1">
      <alignment vertical="center" wrapText="1"/>
    </xf>
    <xf numFmtId="0" fontId="0" fillId="0" borderId="3" xfId="0" applyBorder="1"/>
    <xf numFmtId="0" fontId="11" fillId="0" borderId="3" xfId="0" applyFont="1" applyFill="1" applyBorder="1" applyAlignment="1">
      <alignment vertical="top" wrapText="1"/>
    </xf>
    <xf numFmtId="0" fontId="11" fillId="0" borderId="0" xfId="0" applyFont="1" applyFill="1" applyAlignment="1">
      <alignment wrapText="1"/>
    </xf>
    <xf numFmtId="0" fontId="11" fillId="0" borderId="0" xfId="0" applyFont="1" applyFill="1" applyAlignment="1">
      <alignment vertical="top" wrapText="1"/>
    </xf>
    <xf numFmtId="0" fontId="11" fillId="0" borderId="0" xfId="0" applyFont="1"/>
    <xf numFmtId="0" fontId="11" fillId="0" borderId="0" xfId="0" applyFont="1" applyFill="1" applyBorder="1" applyAlignment="1">
      <alignment vertical="top" wrapText="1"/>
    </xf>
    <xf numFmtId="0" fontId="11" fillId="0" borderId="0" xfId="0" applyFont="1" applyFill="1" applyBorder="1" applyAlignment="1">
      <alignment vertical="top"/>
    </xf>
    <xf numFmtId="0" fontId="11" fillId="0" borderId="3" xfId="0" applyFont="1" applyBorder="1" applyAlignment="1">
      <alignment horizontal="left" vertical="top"/>
    </xf>
    <xf numFmtId="0" fontId="11" fillId="0" borderId="3" xfId="0" applyFont="1" applyFill="1" applyBorder="1" applyAlignment="1">
      <alignment vertical="top"/>
    </xf>
    <xf numFmtId="0" fontId="11" fillId="0" borderId="0" xfId="0" applyFont="1" applyAlignment="1">
      <alignment vertical="top"/>
    </xf>
    <xf numFmtId="165" fontId="16" fillId="5" borderId="3" xfId="0" applyNumberFormat="1" applyFont="1" applyFill="1" applyBorder="1" applyAlignment="1">
      <alignment horizontal="center" vertical="center" wrapText="1"/>
    </xf>
    <xf numFmtId="20" fontId="16" fillId="5" borderId="3" xfId="0" applyNumberFormat="1" applyFont="1" applyFill="1" applyBorder="1" applyAlignment="1">
      <alignment horizontal="center" vertical="center" wrapText="1"/>
    </xf>
    <xf numFmtId="0" fontId="16" fillId="5" borderId="3" xfId="0" applyFont="1" applyFill="1" applyBorder="1" applyAlignment="1">
      <alignment horizontal="left" vertical="center" wrapText="1"/>
    </xf>
    <xf numFmtId="2" fontId="16" fillId="5" borderId="3" xfId="0" applyNumberFormat="1" applyFont="1" applyFill="1" applyBorder="1" applyAlignment="1">
      <alignment horizontal="center" vertical="center" wrapText="1"/>
    </xf>
    <xf numFmtId="2" fontId="17" fillId="0" borderId="0" xfId="0" applyNumberFormat="1" applyFont="1" applyFill="1" applyBorder="1" applyAlignment="1">
      <alignment vertical="top"/>
    </xf>
    <xf numFmtId="20" fontId="17" fillId="2" borderId="13" xfId="0" applyNumberFormat="1" applyFont="1" applyFill="1" applyBorder="1" applyAlignment="1">
      <alignment horizontal="center" vertical="top"/>
    </xf>
    <xf numFmtId="0" fontId="17" fillId="2" borderId="13" xfId="0" applyFont="1" applyFill="1" applyBorder="1" applyAlignment="1">
      <alignment horizontal="left" vertical="top" wrapText="1"/>
    </xf>
    <xf numFmtId="0" fontId="16" fillId="5" borderId="3" xfId="0" applyFont="1" applyFill="1" applyBorder="1" applyAlignment="1">
      <alignment horizontal="center" vertical="center" wrapText="1"/>
    </xf>
    <xf numFmtId="0" fontId="17" fillId="0" borderId="3" xfId="0" applyFont="1" applyFill="1" applyBorder="1" applyAlignment="1">
      <alignment vertical="top"/>
    </xf>
    <xf numFmtId="2" fontId="17" fillId="6" borderId="4" xfId="0" applyNumberFormat="1" applyFont="1" applyFill="1" applyBorder="1" applyAlignment="1">
      <alignment vertical="top"/>
    </xf>
    <xf numFmtId="164" fontId="17" fillId="4" borderId="2" xfId="0" applyNumberFormat="1" applyFont="1" applyFill="1" applyBorder="1" applyAlignment="1">
      <alignment vertical="top"/>
    </xf>
    <xf numFmtId="0" fontId="17" fillId="6" borderId="4" xfId="0" applyFont="1" applyFill="1" applyBorder="1" applyAlignment="1">
      <alignment vertical="top" wrapText="1"/>
    </xf>
    <xf numFmtId="0" fontId="17" fillId="6" borderId="6" xfId="0" applyFont="1" applyFill="1" applyBorder="1" applyAlignment="1">
      <alignment vertical="top" wrapText="1"/>
    </xf>
    <xf numFmtId="0" fontId="17" fillId="6" borderId="8" xfId="0" applyFont="1" applyFill="1" applyBorder="1" applyAlignment="1">
      <alignment vertical="top" wrapText="1"/>
    </xf>
    <xf numFmtId="0" fontId="17" fillId="5" borderId="3" xfId="0" applyFont="1" applyFill="1" applyBorder="1" applyAlignment="1">
      <alignment horizontal="left" vertical="top" wrapText="1"/>
    </xf>
    <xf numFmtId="0" fontId="17" fillId="5" borderId="2" xfId="0" applyFont="1" applyFill="1" applyBorder="1" applyAlignment="1">
      <alignment horizontal="left" vertical="top" wrapText="1"/>
    </xf>
    <xf numFmtId="0" fontId="17" fillId="5" borderId="2" xfId="0" applyFont="1" applyFill="1" applyBorder="1" applyAlignment="1">
      <alignment vertical="top" wrapText="1"/>
    </xf>
    <xf numFmtId="0" fontId="17" fillId="5" borderId="7" xfId="0" applyFont="1" applyFill="1" applyBorder="1" applyAlignment="1">
      <alignment vertical="top" wrapText="1"/>
    </xf>
    <xf numFmtId="0" fontId="11" fillId="0" borderId="3" xfId="0" applyFont="1" applyBorder="1" applyAlignment="1">
      <alignment vertical="top"/>
    </xf>
    <xf numFmtId="0" fontId="11" fillId="0" borderId="3" xfId="4" applyFont="1" applyFill="1" applyBorder="1" applyAlignment="1" applyProtection="1">
      <alignment vertical="top"/>
    </xf>
    <xf numFmtId="0" fontId="11" fillId="0" borderId="3" xfId="4" applyFont="1" applyBorder="1" applyAlignment="1" applyProtection="1">
      <alignment vertical="top"/>
    </xf>
    <xf numFmtId="0" fontId="16" fillId="2" borderId="13" xfId="0" applyFont="1" applyFill="1" applyBorder="1" applyAlignment="1">
      <alignment vertical="top" wrapText="1"/>
    </xf>
    <xf numFmtId="167" fontId="16" fillId="2" borderId="13" xfId="0" applyNumberFormat="1" applyFont="1" applyFill="1" applyBorder="1" applyAlignment="1">
      <alignment vertical="top"/>
    </xf>
    <xf numFmtId="0" fontId="11" fillId="0" borderId="3" xfId="0" applyFont="1" applyFill="1" applyBorder="1" applyAlignment="1">
      <alignment horizontal="left" vertical="top" wrapText="1"/>
    </xf>
    <xf numFmtId="0" fontId="11" fillId="0" borderId="3" xfId="0" applyFont="1" applyBorder="1" applyAlignment="1">
      <alignment vertical="top" wrapText="1"/>
    </xf>
    <xf numFmtId="0" fontId="26" fillId="0" borderId="3" xfId="0" applyFont="1" applyBorder="1" applyAlignment="1">
      <alignment vertical="top"/>
    </xf>
    <xf numFmtId="0" fontId="26" fillId="0" borderId="3" xfId="0" applyFont="1" applyBorder="1" applyAlignment="1">
      <alignment vertical="top" wrapText="1"/>
    </xf>
    <xf numFmtId="2" fontId="17" fillId="7" borderId="3" xfId="0" applyNumberFormat="1" applyFont="1" applyFill="1" applyBorder="1" applyAlignment="1">
      <alignment vertical="center"/>
    </xf>
    <xf numFmtId="164" fontId="17" fillId="7" borderId="3" xfId="0" applyNumberFormat="1" applyFont="1" applyFill="1" applyBorder="1" applyAlignment="1">
      <alignment vertical="center"/>
    </xf>
    <xf numFmtId="20" fontId="17" fillId="7" borderId="3" xfId="0" applyNumberFormat="1" applyFont="1" applyFill="1" applyBorder="1" applyAlignment="1">
      <alignment horizontal="right" vertical="center"/>
    </xf>
    <xf numFmtId="0" fontId="17" fillId="7" borderId="3" xfId="0" applyFont="1" applyFill="1" applyBorder="1" applyAlignment="1">
      <alignment horizontal="left" vertical="center" wrapText="1"/>
    </xf>
    <xf numFmtId="0" fontId="11" fillId="7" borderId="3" xfId="0" applyFont="1" applyFill="1" applyBorder="1" applyAlignment="1">
      <alignment vertical="center" wrapText="1"/>
    </xf>
    <xf numFmtId="0" fontId="17" fillId="7" borderId="3" xfId="0" applyFont="1" applyFill="1" applyBorder="1" applyAlignment="1">
      <alignment vertical="center" wrapText="1"/>
    </xf>
    <xf numFmtId="2" fontId="16" fillId="5" borderId="4" xfId="0" applyNumberFormat="1" applyFont="1" applyFill="1" applyBorder="1" applyAlignment="1">
      <alignment horizontal="center" vertical="center" wrapText="1"/>
    </xf>
    <xf numFmtId="0" fontId="16" fillId="4" borderId="15" xfId="0" applyFont="1" applyFill="1" applyBorder="1" applyAlignment="1">
      <alignment vertical="center" wrapText="1"/>
    </xf>
    <xf numFmtId="0" fontId="16" fillId="5" borderId="7" xfId="0" applyFont="1" applyFill="1" applyBorder="1" applyAlignment="1">
      <alignment horizontal="left" vertical="center" wrapText="1"/>
    </xf>
    <xf numFmtId="49" fontId="17" fillId="2" borderId="13" xfId="0" applyNumberFormat="1" applyFont="1" applyFill="1" applyBorder="1" applyAlignment="1">
      <alignment horizontal="center" vertical="top"/>
    </xf>
    <xf numFmtId="49" fontId="17" fillId="7" borderId="3" xfId="0" applyNumberFormat="1" applyFont="1" applyFill="1" applyBorder="1" applyAlignment="1">
      <alignment vertical="center"/>
    </xf>
    <xf numFmtId="0" fontId="16" fillId="0" borderId="3" xfId="0" applyFont="1" applyBorder="1"/>
    <xf numFmtId="0" fontId="11" fillId="0" borderId="3" xfId="0" applyFont="1" applyBorder="1"/>
    <xf numFmtId="164" fontId="17" fillId="4" borderId="2" xfId="0" applyNumberFormat="1" applyFont="1" applyFill="1" applyBorder="1" applyAlignment="1">
      <alignment horizontal="right" vertical="top"/>
    </xf>
    <xf numFmtId="0" fontId="29" fillId="0" borderId="0" xfId="0" applyFont="1" applyAlignment="1">
      <alignment vertical="center"/>
    </xf>
    <xf numFmtId="0" fontId="11" fillId="0" borderId="0" xfId="0" applyFont="1" applyAlignment="1">
      <alignment horizontal="left" vertical="top"/>
    </xf>
    <xf numFmtId="0" fontId="0" fillId="0" borderId="0" xfId="0" applyAlignment="1">
      <alignment horizontal="left" vertical="top"/>
    </xf>
    <xf numFmtId="167" fontId="16" fillId="2" borderId="2" xfId="0" applyNumberFormat="1" applyFont="1" applyFill="1" applyBorder="1" applyAlignment="1">
      <alignment vertical="top"/>
    </xf>
    <xf numFmtId="167" fontId="16" fillId="2" borderId="7" xfId="0" applyNumberFormat="1" applyFont="1" applyFill="1" applyBorder="1" applyAlignment="1">
      <alignment vertical="top"/>
    </xf>
    <xf numFmtId="2" fontId="17" fillId="0" borderId="3" xfId="0" applyNumberFormat="1" applyFont="1" applyFill="1" applyBorder="1" applyAlignment="1">
      <alignment vertical="top"/>
    </xf>
    <xf numFmtId="166" fontId="17" fillId="0" borderId="14" xfId="0" applyNumberFormat="1" applyFont="1" applyFill="1" applyBorder="1" applyAlignment="1">
      <alignment vertical="top"/>
    </xf>
    <xf numFmtId="20" fontId="17" fillId="0" borderId="14" xfId="0" applyNumberFormat="1" applyFont="1" applyFill="1" applyBorder="1" applyAlignment="1">
      <alignment horizontal="center" vertical="top"/>
    </xf>
    <xf numFmtId="164" fontId="17" fillId="0" borderId="14" xfId="0" applyNumberFormat="1" applyFont="1" applyFill="1" applyBorder="1" applyAlignment="1">
      <alignment vertical="top"/>
    </xf>
    <xf numFmtId="49" fontId="17" fillId="0" borderId="14" xfId="0" applyNumberFormat="1" applyFont="1" applyFill="1" applyBorder="1" applyAlignment="1">
      <alignment vertical="top"/>
    </xf>
    <xf numFmtId="0" fontId="11" fillId="0" borderId="14" xfId="0" applyFont="1" applyFill="1" applyBorder="1" applyAlignment="1">
      <alignment horizontal="left" vertical="top" wrapText="1"/>
    </xf>
    <xf numFmtId="0" fontId="11" fillId="0" borderId="14" xfId="0" applyFont="1" applyFill="1" applyBorder="1" applyAlignment="1">
      <alignment vertical="top" wrapText="1"/>
    </xf>
    <xf numFmtId="0" fontId="17" fillId="0" borderId="14" xfId="0" applyFont="1" applyFill="1" applyBorder="1" applyAlignment="1">
      <alignment horizontal="left" vertical="top" wrapText="1"/>
    </xf>
    <xf numFmtId="20" fontId="17" fillId="0" borderId="3" xfId="0" applyNumberFormat="1" applyFont="1" applyFill="1" applyBorder="1" applyAlignment="1">
      <alignment horizontal="center" vertical="top"/>
    </xf>
    <xf numFmtId="49" fontId="17" fillId="0" borderId="3" xfId="0" applyNumberFormat="1" applyFont="1" applyFill="1" applyBorder="1" applyAlignment="1">
      <alignment vertical="top"/>
    </xf>
    <xf numFmtId="2" fontId="17" fillId="0" borderId="3" xfId="0" applyNumberFormat="1" applyFont="1" applyFill="1" applyBorder="1" applyAlignment="1">
      <alignment horizontal="center" vertical="top"/>
    </xf>
    <xf numFmtId="0" fontId="18" fillId="0" borderId="3" xfId="0" applyFont="1" applyFill="1" applyBorder="1" applyAlignment="1">
      <alignment horizontal="left" vertical="top" wrapText="1"/>
    </xf>
    <xf numFmtId="49" fontId="17" fillId="6" borderId="3" xfId="0" applyNumberFormat="1" applyFont="1" applyFill="1" applyBorder="1" applyAlignment="1">
      <alignment vertical="top"/>
    </xf>
    <xf numFmtId="20" fontId="11" fillId="0" borderId="3" xfId="0" applyNumberFormat="1" applyFont="1" applyFill="1" applyBorder="1" applyAlignment="1">
      <alignment horizontal="right" vertical="top"/>
    </xf>
    <xf numFmtId="164" fontId="17" fillId="0" borderId="3" xfId="0" applyNumberFormat="1" applyFont="1" applyFill="1" applyBorder="1" applyAlignment="1">
      <alignment horizontal="right" vertical="top"/>
    </xf>
    <xf numFmtId="49" fontId="11" fillId="0" borderId="3" xfId="0" applyNumberFormat="1" applyFont="1" applyFill="1" applyBorder="1" applyAlignment="1">
      <alignment vertical="top"/>
    </xf>
    <xf numFmtId="2" fontId="17" fillId="7" borderId="3" xfId="0" applyNumberFormat="1" applyFont="1" applyFill="1" applyBorder="1" applyAlignment="1">
      <alignment vertical="top"/>
    </xf>
    <xf numFmtId="164" fontId="17" fillId="7" borderId="3" xfId="0" applyNumberFormat="1" applyFont="1" applyFill="1" applyBorder="1" applyAlignment="1">
      <alignment vertical="top"/>
    </xf>
    <xf numFmtId="20" fontId="17" fillId="7" borderId="3" xfId="0" applyNumberFormat="1" applyFont="1" applyFill="1" applyBorder="1" applyAlignment="1">
      <alignment horizontal="right" vertical="top"/>
    </xf>
    <xf numFmtId="0" fontId="17" fillId="7" borderId="3" xfId="0" applyFont="1" applyFill="1" applyBorder="1" applyAlignment="1">
      <alignment horizontal="left" vertical="top" wrapText="1"/>
    </xf>
    <xf numFmtId="0" fontId="11" fillId="7" borderId="3" xfId="0" applyFont="1" applyFill="1" applyBorder="1" applyAlignment="1">
      <alignment vertical="top" wrapText="1"/>
    </xf>
    <xf numFmtId="49" fontId="16" fillId="2" borderId="2" xfId="0" applyNumberFormat="1" applyFont="1" applyFill="1" applyBorder="1" applyAlignment="1">
      <alignment vertical="top"/>
    </xf>
    <xf numFmtId="0" fontId="11" fillId="7" borderId="3" xfId="0" applyFont="1" applyFill="1" applyBorder="1" applyAlignment="1">
      <alignment horizontal="left" vertical="top" wrapText="1"/>
    </xf>
    <xf numFmtId="0" fontId="32" fillId="0" borderId="19" xfId="8" applyFont="1" applyBorder="1" applyAlignment="1">
      <alignment vertical="top" wrapText="1"/>
    </xf>
    <xf numFmtId="0" fontId="32" fillId="0" borderId="0" xfId="8" applyFont="1" applyAlignment="1">
      <alignment vertical="top" wrapText="1"/>
    </xf>
    <xf numFmtId="0" fontId="23" fillId="0" borderId="0" xfId="8" applyFont="1" applyAlignment="1">
      <alignment horizontal="left" vertical="top" wrapText="1"/>
    </xf>
    <xf numFmtId="0" fontId="33" fillId="0" borderId="0" xfId="8" applyFont="1" applyAlignment="1">
      <alignment horizontal="left" vertical="top" wrapText="1"/>
    </xf>
    <xf numFmtId="0" fontId="34" fillId="8" borderId="20" xfId="8" applyFont="1" applyFill="1" applyBorder="1" applyAlignment="1">
      <alignment vertical="top"/>
    </xf>
    <xf numFmtId="0" fontId="34" fillId="8" borderId="1" xfId="8" applyFont="1" applyFill="1" applyBorder="1" applyAlignment="1">
      <alignment vertical="top" wrapText="1"/>
    </xf>
    <xf numFmtId="0" fontId="34" fillId="8" borderId="21" xfId="8" applyFont="1" applyFill="1" applyBorder="1" applyAlignment="1">
      <alignment horizontal="left" vertical="top" wrapText="1"/>
    </xf>
    <xf numFmtId="0" fontId="34" fillId="8" borderId="21" xfId="8" applyFont="1" applyFill="1" applyBorder="1" applyAlignment="1">
      <alignment vertical="top" wrapText="1"/>
    </xf>
    <xf numFmtId="0" fontId="34" fillId="8" borderId="22" xfId="8" applyFont="1" applyFill="1" applyBorder="1" applyAlignment="1">
      <alignment vertical="top" wrapText="1"/>
    </xf>
    <xf numFmtId="0" fontId="30" fillId="9" borderId="23" xfId="8" applyFont="1" applyFill="1" applyBorder="1" applyAlignment="1">
      <alignment vertical="top" wrapText="1"/>
    </xf>
    <xf numFmtId="0" fontId="30" fillId="9" borderId="24" xfId="8" applyFont="1" applyFill="1" applyBorder="1" applyAlignment="1">
      <alignment vertical="top" wrapText="1"/>
    </xf>
    <xf numFmtId="0" fontId="30" fillId="9" borderId="25" xfId="8" applyFont="1" applyFill="1" applyBorder="1" applyAlignment="1">
      <alignment vertical="top" wrapText="1"/>
    </xf>
    <xf numFmtId="0" fontId="10" fillId="0" borderId="28" xfId="8" applyFont="1" applyBorder="1" applyAlignment="1">
      <alignment vertical="top" wrapText="1"/>
    </xf>
    <xf numFmtId="0" fontId="10" fillId="0" borderId="3" xfId="8" applyFont="1" applyBorder="1" applyAlignment="1">
      <alignment vertical="top" wrapText="1"/>
    </xf>
    <xf numFmtId="0" fontId="35" fillId="0" borderId="3" xfId="8" applyFont="1" applyBorder="1" applyAlignment="1">
      <alignment vertical="top" wrapText="1"/>
    </xf>
    <xf numFmtId="0" fontId="10" fillId="0" borderId="29" xfId="8" applyFont="1" applyBorder="1" applyAlignment="1">
      <alignment vertical="top" wrapText="1"/>
    </xf>
    <xf numFmtId="0" fontId="35" fillId="0" borderId="28" xfId="8" applyFont="1" applyBorder="1" applyAlignment="1">
      <alignment vertical="top" wrapText="1"/>
    </xf>
    <xf numFmtId="0" fontId="35" fillId="0" borderId="29" xfId="8" applyFont="1" applyBorder="1" applyAlignment="1">
      <alignment vertical="top" wrapText="1"/>
    </xf>
    <xf numFmtId="0" fontId="10" fillId="0" borderId="16" xfId="8" applyFont="1" applyBorder="1" applyAlignment="1">
      <alignment vertical="top" wrapText="1"/>
    </xf>
    <xf numFmtId="0" fontId="10" fillId="0" borderId="17" xfId="8" applyFont="1" applyBorder="1" applyAlignment="1">
      <alignment vertical="top" wrapText="1"/>
    </xf>
    <xf numFmtId="0" fontId="10" fillId="0" borderId="18" xfId="8" applyFont="1" applyBorder="1" applyAlignment="1">
      <alignment vertical="top" wrapText="1"/>
    </xf>
    <xf numFmtId="0" fontId="35" fillId="0" borderId="26" xfId="8" applyFont="1" applyFill="1" applyBorder="1" applyAlignment="1">
      <alignment vertical="top" wrapText="1"/>
    </xf>
    <xf numFmtId="0" fontId="35" fillId="0" borderId="14" xfId="8" applyFont="1" applyFill="1" applyBorder="1" applyAlignment="1">
      <alignment vertical="top" wrapText="1"/>
    </xf>
    <xf numFmtId="0" fontId="35" fillId="0" borderId="27" xfId="8" applyFont="1" applyFill="1" applyBorder="1" applyAlignment="1">
      <alignment vertical="top" wrapText="1"/>
    </xf>
    <xf numFmtId="0" fontId="10" fillId="0" borderId="28" xfId="8" applyFont="1" applyFill="1" applyBorder="1" applyAlignment="1">
      <alignment vertical="top" wrapText="1"/>
    </xf>
    <xf numFmtId="0" fontId="10" fillId="0" borderId="3" xfId="8" applyFont="1" applyFill="1" applyBorder="1" applyAlignment="1">
      <alignment vertical="top" wrapText="1"/>
    </xf>
    <xf numFmtId="0" fontId="10" fillId="0" borderId="29" xfId="8" applyFont="1" applyFill="1" applyBorder="1" applyAlignment="1">
      <alignment vertical="top" wrapText="1"/>
    </xf>
    <xf numFmtId="0" fontId="35" fillId="0" borderId="28" xfId="8" applyFont="1" applyFill="1" applyBorder="1" applyAlignment="1">
      <alignment vertical="top" wrapText="1"/>
    </xf>
    <xf numFmtId="0" fontId="35" fillId="0" borderId="3" xfId="8" applyFont="1" applyFill="1" applyBorder="1" applyAlignment="1">
      <alignment vertical="top" wrapText="1"/>
    </xf>
    <xf numFmtId="0" fontId="35" fillId="0" borderId="29" xfId="8" applyFont="1" applyFill="1" applyBorder="1" applyAlignment="1">
      <alignment vertical="top" wrapText="1"/>
    </xf>
    <xf numFmtId="0" fontId="11" fillId="0" borderId="0" xfId="0" applyFont="1" applyAlignment="1">
      <alignment horizontal="center" vertical="top"/>
    </xf>
    <xf numFmtId="0" fontId="16" fillId="0" borderId="0" xfId="0" applyFont="1"/>
    <xf numFmtId="169" fontId="17" fillId="0" borderId="3" xfId="0" applyNumberFormat="1" applyFont="1" applyFill="1" applyBorder="1" applyAlignment="1">
      <alignment horizontal="right" vertical="top"/>
    </xf>
    <xf numFmtId="0" fontId="11" fillId="0" borderId="3" xfId="0" applyFont="1" applyFill="1" applyBorder="1"/>
    <xf numFmtId="0" fontId="11" fillId="0" borderId="0" xfId="4" applyFont="1" applyFill="1" applyBorder="1" applyAlignment="1" applyProtection="1">
      <alignment horizontal="right" vertical="top"/>
    </xf>
    <xf numFmtId="0" fontId="9" fillId="0" borderId="29" xfId="8" applyFont="1" applyFill="1" applyBorder="1" applyAlignment="1">
      <alignment vertical="top" wrapText="1"/>
    </xf>
    <xf numFmtId="49" fontId="11" fillId="0" borderId="14" xfId="0" applyNumberFormat="1" applyFont="1" applyFill="1" applyBorder="1" applyAlignment="1">
      <alignment vertical="top"/>
    </xf>
    <xf numFmtId="14" fontId="32" fillId="0" borderId="0" xfId="8" applyNumberFormat="1" applyFont="1" applyAlignment="1">
      <alignment vertical="top" wrapText="1"/>
    </xf>
    <xf numFmtId="14" fontId="34" fillId="8" borderId="1" xfId="8" applyNumberFormat="1" applyFont="1" applyFill="1" applyBorder="1" applyAlignment="1">
      <alignment vertical="top" wrapText="1"/>
    </xf>
    <xf numFmtId="14" fontId="30" fillId="9" borderId="24" xfId="8" applyNumberFormat="1" applyFont="1" applyFill="1" applyBorder="1" applyAlignment="1">
      <alignment vertical="top" wrapText="1"/>
    </xf>
    <xf numFmtId="14" fontId="35" fillId="0" borderId="14" xfId="8" applyNumberFormat="1" applyFont="1" applyFill="1" applyBorder="1" applyAlignment="1">
      <alignment vertical="top" wrapText="1"/>
    </xf>
    <xf numFmtId="14" fontId="35" fillId="0" borderId="3" xfId="8" applyNumberFormat="1" applyFont="1" applyBorder="1" applyAlignment="1">
      <alignment vertical="top" wrapText="1"/>
    </xf>
    <xf numFmtId="14" fontId="10" fillId="0" borderId="3" xfId="8" applyNumberFormat="1" applyFont="1" applyBorder="1" applyAlignment="1">
      <alignment vertical="top" wrapText="1"/>
    </xf>
    <xf numFmtId="14" fontId="10" fillId="0" borderId="17" xfId="8" applyNumberFormat="1" applyFont="1" applyBorder="1" applyAlignment="1">
      <alignment vertical="top" wrapText="1"/>
    </xf>
    <xf numFmtId="14" fontId="23" fillId="0" borderId="0" xfId="8" applyNumberFormat="1" applyFont="1" applyAlignment="1">
      <alignment horizontal="left" vertical="top" wrapText="1"/>
    </xf>
    <xf numFmtId="14" fontId="33" fillId="0" borderId="0" xfId="8" applyNumberFormat="1" applyFont="1" applyAlignment="1">
      <alignment horizontal="left" vertical="top" wrapText="1"/>
    </xf>
    <xf numFmtId="0" fontId="8" fillId="0" borderId="3" xfId="8" applyFont="1" applyFill="1" applyBorder="1" applyAlignment="1">
      <alignment vertical="top" wrapText="1"/>
    </xf>
    <xf numFmtId="0" fontId="7" fillId="0" borderId="3" xfId="8" applyFont="1" applyFill="1" applyBorder="1" applyAlignment="1">
      <alignment vertical="top" wrapText="1"/>
    </xf>
    <xf numFmtId="166" fontId="11" fillId="0" borderId="14" xfId="0" applyNumberFormat="1" applyFont="1" applyFill="1" applyBorder="1" applyAlignment="1">
      <alignment vertical="top"/>
    </xf>
    <xf numFmtId="165" fontId="16" fillId="5" borderId="28" xfId="0" applyNumberFormat="1" applyFont="1" applyFill="1" applyBorder="1" applyAlignment="1">
      <alignment horizontal="center" vertical="center" wrapText="1"/>
    </xf>
    <xf numFmtId="20" fontId="16" fillId="5" borderId="29" xfId="0" applyNumberFormat="1" applyFont="1" applyFill="1" applyBorder="1" applyAlignment="1">
      <alignment horizontal="center" vertical="center" wrapText="1"/>
    </xf>
    <xf numFmtId="20" fontId="16" fillId="5" borderId="28" xfId="0" applyNumberFormat="1" applyFont="1" applyFill="1" applyBorder="1" applyAlignment="1">
      <alignment horizontal="center" vertical="center" wrapText="1"/>
    </xf>
    <xf numFmtId="164" fontId="11" fillId="0" borderId="14" xfId="0" applyNumberFormat="1" applyFont="1" applyFill="1" applyBorder="1" applyAlignment="1">
      <alignment vertical="top"/>
    </xf>
    <xf numFmtId="0" fontId="16" fillId="5" borderId="3" xfId="0" applyFont="1" applyFill="1" applyBorder="1"/>
    <xf numFmtId="0" fontId="16" fillId="4" borderId="2" xfId="0" applyFont="1" applyFill="1" applyBorder="1" applyAlignment="1">
      <alignment vertical="center" wrapText="1"/>
    </xf>
    <xf numFmtId="0" fontId="16" fillId="4" borderId="7" xfId="0" applyFont="1" applyFill="1" applyBorder="1" applyAlignment="1">
      <alignment vertical="center" wrapText="1"/>
    </xf>
    <xf numFmtId="167" fontId="16" fillId="2" borderId="4" xfId="0" applyNumberFormat="1" applyFont="1" applyFill="1" applyBorder="1" applyAlignment="1">
      <alignment vertical="center"/>
    </xf>
    <xf numFmtId="0" fontId="36" fillId="0" borderId="0" xfId="8" applyFont="1" applyAlignment="1">
      <alignment horizontal="center" vertical="top" wrapText="1"/>
    </xf>
    <xf numFmtId="49" fontId="11" fillId="7" borderId="14" xfId="0" applyNumberFormat="1" applyFont="1" applyFill="1" applyBorder="1" applyAlignment="1">
      <alignment vertical="top"/>
    </xf>
    <xf numFmtId="49" fontId="11" fillId="6" borderId="3" xfId="0" applyNumberFormat="1" applyFont="1" applyFill="1" applyBorder="1" applyAlignment="1">
      <alignment vertical="top"/>
    </xf>
    <xf numFmtId="0" fontId="2" fillId="0" borderId="3" xfId="8" applyFont="1" applyFill="1" applyBorder="1" applyAlignment="1">
      <alignment vertical="top" wrapText="1"/>
    </xf>
    <xf numFmtId="0" fontId="2" fillId="0" borderId="29" xfId="8" applyFont="1" applyFill="1" applyBorder="1" applyAlignment="1">
      <alignment vertical="top" wrapText="1"/>
    </xf>
    <xf numFmtId="0" fontId="1" fillId="0" borderId="3" xfId="8" applyFont="1" applyFill="1" applyBorder="1" applyAlignment="1">
      <alignment vertical="top" wrapText="1"/>
    </xf>
    <xf numFmtId="0" fontId="1" fillId="0" borderId="29" xfId="8" applyFont="1" applyFill="1" applyBorder="1" applyAlignment="1">
      <alignment vertical="top" wrapText="1"/>
    </xf>
    <xf numFmtId="49" fontId="11" fillId="6" borderId="14" xfId="0" applyNumberFormat="1" applyFont="1" applyFill="1" applyBorder="1" applyAlignment="1">
      <alignment vertical="top"/>
    </xf>
    <xf numFmtId="49" fontId="17" fillId="6" borderId="14" xfId="0" applyNumberFormat="1" applyFont="1" applyFill="1" applyBorder="1" applyAlignment="1">
      <alignment vertical="top"/>
    </xf>
    <xf numFmtId="2" fontId="37" fillId="0" borderId="5" xfId="0" applyNumberFormat="1" applyFont="1" applyFill="1" applyBorder="1" applyAlignment="1">
      <alignment vertical="center"/>
    </xf>
    <xf numFmtId="164" fontId="37" fillId="0" borderId="0" xfId="0" applyNumberFormat="1" applyFont="1" applyFill="1" applyBorder="1" applyAlignment="1">
      <alignment vertical="center"/>
    </xf>
    <xf numFmtId="0" fontId="28" fillId="0" borderId="0" xfId="0" applyFont="1" applyAlignment="1">
      <alignment vertical="center"/>
    </xf>
    <xf numFmtId="0" fontId="27" fillId="0" borderId="0" xfId="0" applyFont="1" applyAlignment="1">
      <alignment vertical="center"/>
    </xf>
    <xf numFmtId="164" fontId="16" fillId="5" borderId="28" xfId="0" applyNumberFormat="1" applyFont="1" applyFill="1" applyBorder="1" applyAlignment="1">
      <alignment horizontal="center" vertical="top"/>
    </xf>
    <xf numFmtId="164" fontId="16" fillId="5" borderId="3" xfId="0" applyNumberFormat="1" applyFont="1" applyFill="1" applyBorder="1" applyAlignment="1">
      <alignment horizontal="center" vertical="top"/>
    </xf>
    <xf numFmtId="164" fontId="16" fillId="5" borderId="29" xfId="0" applyNumberFormat="1" applyFont="1" applyFill="1" applyBorder="1" applyAlignment="1">
      <alignment horizontal="center" vertical="top"/>
    </xf>
    <xf numFmtId="20" fontId="16" fillId="5" borderId="28" xfId="0" applyNumberFormat="1" applyFont="1" applyFill="1" applyBorder="1" applyAlignment="1">
      <alignment horizontal="center" vertical="top"/>
    </xf>
    <xf numFmtId="20" fontId="16" fillId="5" borderId="3" xfId="0" applyNumberFormat="1" applyFont="1" applyFill="1" applyBorder="1" applyAlignment="1">
      <alignment horizontal="center" vertical="top"/>
    </xf>
    <xf numFmtId="20" fontId="16" fillId="5" borderId="29" xfId="0" applyNumberFormat="1" applyFont="1" applyFill="1" applyBorder="1" applyAlignment="1">
      <alignment horizontal="center" vertical="top"/>
    </xf>
    <xf numFmtId="164" fontId="16" fillId="5" borderId="4" xfId="0" applyNumberFormat="1" applyFont="1" applyFill="1" applyBorder="1" applyAlignment="1">
      <alignment horizontal="center" vertical="top"/>
    </xf>
    <xf numFmtId="164" fontId="16" fillId="5" borderId="2" xfId="0" applyNumberFormat="1" applyFont="1" applyFill="1" applyBorder="1" applyAlignment="1">
      <alignment horizontal="center" vertical="top"/>
    </xf>
    <xf numFmtId="164" fontId="16" fillId="5" borderId="7" xfId="0" applyNumberFormat="1" applyFont="1" applyFill="1" applyBorder="1" applyAlignment="1">
      <alignment horizontal="center" vertical="top"/>
    </xf>
    <xf numFmtId="20" fontId="16" fillId="5" borderId="4" xfId="0" applyNumberFormat="1" applyFont="1" applyFill="1" applyBorder="1" applyAlignment="1">
      <alignment horizontal="center" vertical="top"/>
    </xf>
    <xf numFmtId="20" fontId="16" fillId="5" borderId="2" xfId="0" applyNumberFormat="1" applyFont="1" applyFill="1" applyBorder="1" applyAlignment="1">
      <alignment horizontal="center" vertical="top"/>
    </xf>
    <xf numFmtId="20" fontId="16" fillId="5" borderId="7" xfId="0" applyNumberFormat="1" applyFont="1" applyFill="1" applyBorder="1" applyAlignment="1">
      <alignment horizontal="center" vertical="top"/>
    </xf>
    <xf numFmtId="0" fontId="16" fillId="4" borderId="4" xfId="0" applyFont="1" applyFill="1" applyBorder="1" applyAlignment="1">
      <alignment vertical="center" wrapText="1"/>
    </xf>
    <xf numFmtId="0" fontId="16" fillId="4" borderId="2" xfId="0" applyFont="1" applyFill="1" applyBorder="1" applyAlignment="1">
      <alignment vertical="center" wrapText="1"/>
    </xf>
    <xf numFmtId="0" fontId="16" fillId="4" borderId="7" xfId="0" applyFont="1" applyFill="1" applyBorder="1" applyAlignment="1">
      <alignment vertical="center" wrapText="1"/>
    </xf>
    <xf numFmtId="167" fontId="16" fillId="2" borderId="4" xfId="0" applyNumberFormat="1" applyFont="1" applyFill="1" applyBorder="1" applyAlignment="1">
      <alignment vertical="center"/>
    </xf>
    <xf numFmtId="167" fontId="16" fillId="2" borderId="2" xfId="0" applyNumberFormat="1" applyFont="1" applyFill="1" applyBorder="1" applyAlignment="1">
      <alignment vertical="center"/>
    </xf>
    <xf numFmtId="167" fontId="16" fillId="2" borderId="7" xfId="0" applyNumberFormat="1" applyFont="1" applyFill="1" applyBorder="1" applyAlignment="1">
      <alignment vertical="center"/>
    </xf>
    <xf numFmtId="0" fontId="16" fillId="0" borderId="0" xfId="0" applyFont="1" applyFill="1" applyBorder="1" applyAlignment="1">
      <alignment horizontal="left" vertical="top" wrapText="1"/>
    </xf>
    <xf numFmtId="0" fontId="16" fillId="0" borderId="9" xfId="0" applyFont="1" applyFill="1" applyBorder="1" applyAlignment="1">
      <alignment horizontal="left" vertical="top" wrapText="1"/>
    </xf>
    <xf numFmtId="0" fontId="25" fillId="0" borderId="10" xfId="0" applyFont="1" applyFill="1" applyBorder="1" applyAlignment="1">
      <alignment vertical="top" wrapText="1"/>
    </xf>
    <xf numFmtId="0" fontId="16" fillId="0" borderId="11" xfId="0" applyFont="1" applyFill="1" applyBorder="1" applyAlignment="1">
      <alignment vertical="top" wrapText="1"/>
    </xf>
    <xf numFmtId="0" fontId="16" fillId="0" borderId="12" xfId="0" applyFont="1" applyFill="1" applyBorder="1" applyAlignment="1">
      <alignment vertical="top" wrapText="1"/>
    </xf>
  </cellXfs>
  <cellStyles count="15">
    <cellStyle name="Grey" xfId="1" xr:uid="{00000000-0005-0000-0000-000000000000}"/>
    <cellStyle name="Header1" xfId="2" xr:uid="{00000000-0005-0000-0000-000001000000}"/>
    <cellStyle name="Header2" xfId="3" xr:uid="{00000000-0005-0000-0000-000002000000}"/>
    <cellStyle name="Hyperlink" xfId="4" builtinId="8"/>
    <cellStyle name="Input [yellow]" xfId="5" xr:uid="{00000000-0005-0000-0000-000004000000}"/>
    <cellStyle name="Normal" xfId="0" builtinId="0"/>
    <cellStyle name="Normal - Style1" xfId="6" xr:uid="{00000000-0005-0000-0000-000006000000}"/>
    <cellStyle name="Normal 2" xfId="9" xr:uid="{C25ADFE0-3D5F-44FD-A450-437C86BD4C08}"/>
    <cellStyle name="Normal 2 2" xfId="10" xr:uid="{18FE808A-EA86-4C9C-83C5-569AFF07CE46}"/>
    <cellStyle name="Normal 2 3" xfId="12" xr:uid="{B6B82BB9-EBF7-48F1-8654-7CEAEC6B32AA}"/>
    <cellStyle name="Normal 3" xfId="11" xr:uid="{A5DD5201-072E-455A-AFA1-AD5329647942}"/>
    <cellStyle name="Normal 4" xfId="13" xr:uid="{7684D70E-920E-44EC-A26C-C016A6CFADB0}"/>
    <cellStyle name="Normal 7" xfId="8" xr:uid="{00000000-0005-0000-0000-000007000000}"/>
    <cellStyle name="Percent [2]" xfId="7" xr:uid="{00000000-0005-0000-0000-000008000000}"/>
    <cellStyle name="Percent 2" xfId="14" xr:uid="{B933CF05-F212-4014-BF29-338C964D22F1}"/>
  </cellStyles>
  <dxfs count="233">
    <dxf>
      <fill>
        <patternFill>
          <bgColor theme="6" tint="0.59996337778862885"/>
        </patternFill>
      </fill>
    </dxf>
    <dxf>
      <fill>
        <patternFill>
          <bgColor rgb="FF509DCC"/>
        </patternFill>
      </fill>
    </dxf>
    <dxf>
      <fill>
        <patternFill>
          <bgColor theme="6" tint="0.39994506668294322"/>
        </patternFill>
      </fill>
    </dxf>
    <dxf>
      <fill>
        <patternFill>
          <bgColor theme="9" tint="-0.24994659260841701"/>
        </patternFill>
      </fill>
    </dxf>
    <dxf>
      <fill>
        <patternFill>
          <bgColor rgb="FFFFFF99"/>
        </patternFill>
      </fill>
    </dxf>
    <dxf>
      <fill>
        <patternFill>
          <bgColor rgb="FF509DCC"/>
        </patternFill>
      </fill>
    </dxf>
    <dxf>
      <fill>
        <patternFill>
          <bgColor theme="0" tint="-0.24994659260841701"/>
        </patternFill>
      </fill>
    </dxf>
    <dxf>
      <fill>
        <patternFill>
          <bgColor rgb="FF509DCC"/>
        </patternFill>
      </fill>
    </dxf>
    <dxf>
      <fill>
        <patternFill>
          <bgColor theme="6" tint="0.39994506668294322"/>
        </patternFill>
      </fill>
    </dxf>
    <dxf>
      <fill>
        <patternFill>
          <bgColor theme="9" tint="-0.24994659260841701"/>
        </patternFill>
      </fill>
    </dxf>
    <dxf>
      <fill>
        <patternFill>
          <bgColor rgb="FFFFFF99"/>
        </patternFill>
      </fill>
    </dxf>
    <dxf>
      <fill>
        <patternFill>
          <bgColor rgb="FF509DCC"/>
        </patternFill>
      </fill>
    </dxf>
    <dxf>
      <fill>
        <patternFill>
          <bgColor theme="0" tint="-0.24994659260841701"/>
        </patternFill>
      </fill>
    </dxf>
    <dxf>
      <fill>
        <patternFill>
          <bgColor rgb="FF509DCC"/>
        </patternFill>
      </fill>
    </dxf>
    <dxf>
      <fill>
        <patternFill>
          <bgColor theme="6" tint="0.39994506668294322"/>
        </patternFill>
      </fill>
    </dxf>
    <dxf>
      <fill>
        <patternFill>
          <bgColor theme="9" tint="-0.24994659260841701"/>
        </patternFill>
      </fill>
    </dxf>
    <dxf>
      <fill>
        <patternFill>
          <bgColor rgb="FFFFFF99"/>
        </patternFill>
      </fill>
    </dxf>
    <dxf>
      <fill>
        <patternFill>
          <bgColor rgb="FF509DCC"/>
        </patternFill>
      </fill>
    </dxf>
    <dxf>
      <fill>
        <patternFill>
          <bgColor theme="0" tint="-0.24994659260841701"/>
        </patternFill>
      </fill>
    </dxf>
    <dxf>
      <fill>
        <patternFill>
          <bgColor rgb="FF509DCC"/>
        </patternFill>
      </fill>
    </dxf>
    <dxf>
      <fill>
        <patternFill>
          <bgColor theme="6" tint="0.39994506668294322"/>
        </patternFill>
      </fill>
    </dxf>
    <dxf>
      <fill>
        <patternFill>
          <bgColor theme="9" tint="-0.24994659260841701"/>
        </patternFill>
      </fill>
    </dxf>
    <dxf>
      <fill>
        <patternFill>
          <bgColor rgb="FFFFFF99"/>
        </patternFill>
      </fill>
    </dxf>
    <dxf>
      <fill>
        <patternFill>
          <bgColor rgb="FF509DCC"/>
        </patternFill>
      </fill>
    </dxf>
    <dxf>
      <fill>
        <patternFill>
          <bgColor theme="0" tint="-0.24994659260841701"/>
        </patternFill>
      </fill>
    </dxf>
    <dxf>
      <fill>
        <patternFill>
          <bgColor rgb="FF509DCC"/>
        </patternFill>
      </fill>
    </dxf>
    <dxf>
      <fill>
        <patternFill>
          <bgColor theme="6" tint="0.39994506668294322"/>
        </patternFill>
      </fill>
    </dxf>
    <dxf>
      <fill>
        <patternFill>
          <bgColor theme="9" tint="-0.24994659260841701"/>
        </patternFill>
      </fill>
    </dxf>
    <dxf>
      <fill>
        <patternFill>
          <bgColor rgb="FFFFFF99"/>
        </patternFill>
      </fill>
    </dxf>
    <dxf>
      <fill>
        <patternFill>
          <bgColor rgb="FF509DCC"/>
        </patternFill>
      </fill>
    </dxf>
    <dxf>
      <fill>
        <patternFill>
          <bgColor theme="0" tint="-0.24994659260841701"/>
        </patternFill>
      </fill>
    </dxf>
    <dxf>
      <fill>
        <patternFill>
          <bgColor rgb="FF509DCC"/>
        </patternFill>
      </fill>
    </dxf>
    <dxf>
      <fill>
        <patternFill>
          <bgColor theme="6" tint="0.39994506668294322"/>
        </patternFill>
      </fill>
    </dxf>
    <dxf>
      <fill>
        <patternFill>
          <bgColor theme="9" tint="-0.24994659260841701"/>
        </patternFill>
      </fill>
    </dxf>
    <dxf>
      <fill>
        <patternFill>
          <bgColor rgb="FFFFFF99"/>
        </patternFill>
      </fill>
    </dxf>
    <dxf>
      <fill>
        <patternFill>
          <bgColor rgb="FF509DCC"/>
        </patternFill>
      </fill>
    </dxf>
    <dxf>
      <fill>
        <patternFill>
          <bgColor theme="0" tint="-0.24994659260841701"/>
        </patternFill>
      </fill>
    </dxf>
    <dxf>
      <fill>
        <patternFill>
          <bgColor rgb="FF509DCC"/>
        </patternFill>
      </fill>
    </dxf>
    <dxf>
      <fill>
        <patternFill>
          <bgColor theme="6" tint="0.39994506668294322"/>
        </patternFill>
      </fill>
    </dxf>
    <dxf>
      <fill>
        <patternFill>
          <bgColor theme="9" tint="-0.24994659260841701"/>
        </patternFill>
      </fill>
    </dxf>
    <dxf>
      <fill>
        <patternFill>
          <bgColor rgb="FFFFFF99"/>
        </patternFill>
      </fill>
    </dxf>
    <dxf>
      <fill>
        <patternFill>
          <bgColor rgb="FF509DCC"/>
        </patternFill>
      </fill>
    </dxf>
    <dxf>
      <fill>
        <patternFill>
          <bgColor theme="0" tint="-0.24994659260841701"/>
        </patternFill>
      </fill>
    </dxf>
    <dxf>
      <fill>
        <patternFill>
          <bgColor rgb="FF509DCC"/>
        </patternFill>
      </fill>
    </dxf>
    <dxf>
      <fill>
        <patternFill>
          <bgColor theme="6" tint="0.39994506668294322"/>
        </patternFill>
      </fill>
    </dxf>
    <dxf>
      <fill>
        <patternFill>
          <bgColor theme="9" tint="-0.24994659260841701"/>
        </patternFill>
      </fill>
    </dxf>
    <dxf>
      <fill>
        <patternFill>
          <bgColor rgb="FFFFFF99"/>
        </patternFill>
      </fill>
    </dxf>
    <dxf>
      <fill>
        <patternFill>
          <bgColor rgb="FF509DCC"/>
        </patternFill>
      </fill>
    </dxf>
    <dxf>
      <fill>
        <patternFill>
          <bgColor theme="0" tint="-0.24994659260841701"/>
        </patternFill>
      </fill>
    </dxf>
    <dxf>
      <fill>
        <patternFill>
          <bgColor rgb="FF509DCC"/>
        </patternFill>
      </fill>
    </dxf>
    <dxf>
      <fill>
        <patternFill>
          <bgColor theme="6" tint="0.39994506668294322"/>
        </patternFill>
      </fill>
    </dxf>
    <dxf>
      <fill>
        <patternFill>
          <bgColor theme="9" tint="-0.24994659260841701"/>
        </patternFill>
      </fill>
    </dxf>
    <dxf>
      <fill>
        <patternFill>
          <bgColor rgb="FFFFFF99"/>
        </patternFill>
      </fill>
    </dxf>
    <dxf>
      <fill>
        <patternFill>
          <bgColor rgb="FF509DCC"/>
        </patternFill>
      </fill>
    </dxf>
    <dxf>
      <fill>
        <patternFill>
          <bgColor theme="0" tint="-0.24994659260841701"/>
        </patternFill>
      </fill>
    </dxf>
    <dxf>
      <fill>
        <patternFill>
          <bgColor rgb="FF509DCC"/>
        </patternFill>
      </fill>
    </dxf>
    <dxf>
      <fill>
        <patternFill>
          <bgColor theme="6" tint="0.39994506668294322"/>
        </patternFill>
      </fill>
    </dxf>
    <dxf>
      <fill>
        <patternFill>
          <bgColor theme="9" tint="-0.24994659260841701"/>
        </patternFill>
      </fill>
    </dxf>
    <dxf>
      <fill>
        <patternFill>
          <bgColor rgb="FFFFFF99"/>
        </patternFill>
      </fill>
    </dxf>
    <dxf>
      <fill>
        <patternFill>
          <bgColor rgb="FF509DCC"/>
        </patternFill>
      </fill>
    </dxf>
    <dxf>
      <fill>
        <patternFill>
          <bgColor theme="0" tint="-0.24994659260841701"/>
        </patternFill>
      </fill>
    </dxf>
    <dxf>
      <fill>
        <patternFill>
          <bgColor rgb="FF509DCC"/>
        </patternFill>
      </fill>
    </dxf>
    <dxf>
      <fill>
        <patternFill>
          <bgColor theme="6" tint="0.39994506668294322"/>
        </patternFill>
      </fill>
    </dxf>
    <dxf>
      <fill>
        <patternFill>
          <bgColor theme="9" tint="-0.24994659260841701"/>
        </patternFill>
      </fill>
    </dxf>
    <dxf>
      <fill>
        <patternFill>
          <bgColor rgb="FFFFFF99"/>
        </patternFill>
      </fill>
    </dxf>
    <dxf>
      <fill>
        <patternFill>
          <bgColor rgb="FF509DCC"/>
        </patternFill>
      </fill>
    </dxf>
    <dxf>
      <fill>
        <patternFill>
          <bgColor theme="0" tint="-0.24994659260841701"/>
        </patternFill>
      </fill>
    </dxf>
    <dxf>
      <fill>
        <patternFill>
          <bgColor rgb="FF509DCC"/>
        </patternFill>
      </fill>
    </dxf>
    <dxf>
      <fill>
        <patternFill>
          <bgColor theme="6" tint="0.39994506668294322"/>
        </patternFill>
      </fill>
    </dxf>
    <dxf>
      <fill>
        <patternFill>
          <bgColor theme="9" tint="-0.24994659260841701"/>
        </patternFill>
      </fill>
    </dxf>
    <dxf>
      <fill>
        <patternFill>
          <bgColor rgb="FFFFFF99"/>
        </patternFill>
      </fill>
    </dxf>
    <dxf>
      <fill>
        <patternFill>
          <bgColor rgb="FF509DCC"/>
        </patternFill>
      </fill>
    </dxf>
    <dxf>
      <fill>
        <patternFill>
          <bgColor theme="0" tint="-0.24994659260841701"/>
        </patternFill>
      </fill>
    </dxf>
    <dxf>
      <fill>
        <patternFill>
          <bgColor rgb="FF509DCC"/>
        </patternFill>
      </fill>
    </dxf>
    <dxf>
      <fill>
        <patternFill>
          <bgColor theme="6" tint="0.39994506668294322"/>
        </patternFill>
      </fill>
    </dxf>
    <dxf>
      <fill>
        <patternFill>
          <bgColor theme="9" tint="-0.24994659260841701"/>
        </patternFill>
      </fill>
    </dxf>
    <dxf>
      <fill>
        <patternFill>
          <bgColor rgb="FFFFFF99"/>
        </patternFill>
      </fill>
    </dxf>
    <dxf>
      <fill>
        <patternFill>
          <bgColor rgb="FF509DCC"/>
        </patternFill>
      </fill>
    </dxf>
    <dxf>
      <fill>
        <patternFill>
          <bgColor theme="0" tint="-0.24994659260841701"/>
        </patternFill>
      </fill>
    </dxf>
    <dxf>
      <fill>
        <patternFill>
          <bgColor rgb="FF509DCC"/>
        </patternFill>
      </fill>
    </dxf>
    <dxf>
      <fill>
        <patternFill>
          <bgColor theme="6" tint="0.39994506668294322"/>
        </patternFill>
      </fill>
    </dxf>
    <dxf>
      <fill>
        <patternFill>
          <bgColor theme="9" tint="-0.24994659260841701"/>
        </patternFill>
      </fill>
    </dxf>
    <dxf>
      <fill>
        <patternFill>
          <bgColor rgb="FFFFFF99"/>
        </patternFill>
      </fill>
    </dxf>
    <dxf>
      <fill>
        <patternFill>
          <bgColor rgb="FF509DCC"/>
        </patternFill>
      </fill>
    </dxf>
    <dxf>
      <fill>
        <patternFill>
          <bgColor theme="0" tint="-0.24994659260841701"/>
        </patternFill>
      </fill>
    </dxf>
    <dxf>
      <fill>
        <patternFill>
          <bgColor rgb="FF509DCC"/>
        </patternFill>
      </fill>
    </dxf>
    <dxf>
      <fill>
        <patternFill>
          <bgColor theme="6" tint="0.39994506668294322"/>
        </patternFill>
      </fill>
    </dxf>
    <dxf>
      <fill>
        <patternFill>
          <bgColor theme="9" tint="-0.24994659260841701"/>
        </patternFill>
      </fill>
    </dxf>
    <dxf>
      <fill>
        <patternFill>
          <bgColor rgb="FFFFFF99"/>
        </patternFill>
      </fill>
    </dxf>
    <dxf>
      <fill>
        <patternFill>
          <bgColor rgb="FF509DCC"/>
        </patternFill>
      </fill>
    </dxf>
    <dxf>
      <fill>
        <patternFill>
          <bgColor theme="0" tint="-0.24994659260841701"/>
        </patternFill>
      </fill>
    </dxf>
    <dxf>
      <fill>
        <patternFill>
          <bgColor rgb="FF509DCC"/>
        </patternFill>
      </fill>
    </dxf>
    <dxf>
      <fill>
        <patternFill>
          <bgColor theme="6" tint="0.39994506668294322"/>
        </patternFill>
      </fill>
    </dxf>
    <dxf>
      <fill>
        <patternFill>
          <bgColor theme="9" tint="-0.24994659260841701"/>
        </patternFill>
      </fill>
    </dxf>
    <dxf>
      <fill>
        <patternFill>
          <bgColor rgb="FFFFFF99"/>
        </patternFill>
      </fill>
    </dxf>
    <dxf>
      <fill>
        <patternFill>
          <bgColor rgb="FF509DCC"/>
        </patternFill>
      </fill>
    </dxf>
    <dxf>
      <fill>
        <patternFill>
          <bgColor theme="0" tint="-0.24994659260841701"/>
        </patternFill>
      </fill>
    </dxf>
    <dxf>
      <fill>
        <patternFill>
          <bgColor rgb="FF509DCC"/>
        </patternFill>
      </fill>
    </dxf>
    <dxf>
      <fill>
        <patternFill>
          <bgColor theme="6" tint="0.39994506668294322"/>
        </patternFill>
      </fill>
    </dxf>
    <dxf>
      <fill>
        <patternFill>
          <bgColor theme="9" tint="-0.24994659260841701"/>
        </patternFill>
      </fill>
    </dxf>
    <dxf>
      <fill>
        <patternFill>
          <bgColor rgb="FFFFFF99"/>
        </patternFill>
      </fill>
    </dxf>
    <dxf>
      <fill>
        <patternFill>
          <bgColor rgb="FF509DCC"/>
        </patternFill>
      </fill>
    </dxf>
    <dxf>
      <fill>
        <patternFill>
          <bgColor theme="0" tint="-0.24994659260841701"/>
        </patternFill>
      </fill>
    </dxf>
    <dxf>
      <fill>
        <patternFill>
          <bgColor rgb="FF509DCC"/>
        </patternFill>
      </fill>
    </dxf>
    <dxf>
      <fill>
        <patternFill>
          <bgColor theme="6" tint="0.39994506668294322"/>
        </patternFill>
      </fill>
    </dxf>
    <dxf>
      <fill>
        <patternFill>
          <bgColor theme="9" tint="-0.24994659260841701"/>
        </patternFill>
      </fill>
    </dxf>
    <dxf>
      <fill>
        <patternFill>
          <bgColor rgb="FFFFFF99"/>
        </patternFill>
      </fill>
    </dxf>
    <dxf>
      <fill>
        <patternFill>
          <bgColor rgb="FF509DCC"/>
        </patternFill>
      </fill>
    </dxf>
    <dxf>
      <fill>
        <patternFill>
          <bgColor theme="0" tint="-0.24994659260841701"/>
        </patternFill>
      </fill>
    </dxf>
    <dxf>
      <fill>
        <patternFill>
          <bgColor rgb="FF509DCC"/>
        </patternFill>
      </fill>
    </dxf>
    <dxf>
      <fill>
        <patternFill>
          <bgColor theme="6" tint="0.39994506668294322"/>
        </patternFill>
      </fill>
    </dxf>
    <dxf>
      <fill>
        <patternFill>
          <bgColor theme="9" tint="-0.24994659260841701"/>
        </patternFill>
      </fill>
    </dxf>
    <dxf>
      <fill>
        <patternFill>
          <bgColor rgb="FFFFFF99"/>
        </patternFill>
      </fill>
    </dxf>
    <dxf>
      <fill>
        <patternFill>
          <bgColor rgb="FF509DCC"/>
        </patternFill>
      </fill>
    </dxf>
    <dxf>
      <fill>
        <patternFill>
          <bgColor theme="0" tint="-0.24994659260841701"/>
        </patternFill>
      </fill>
    </dxf>
    <dxf>
      <fill>
        <patternFill>
          <bgColor rgb="FF509DCC"/>
        </patternFill>
      </fill>
    </dxf>
    <dxf>
      <fill>
        <patternFill>
          <bgColor theme="6" tint="0.39994506668294322"/>
        </patternFill>
      </fill>
    </dxf>
    <dxf>
      <fill>
        <patternFill>
          <bgColor theme="9" tint="-0.24994659260841701"/>
        </patternFill>
      </fill>
    </dxf>
    <dxf>
      <fill>
        <patternFill>
          <bgColor rgb="FFFFFF99"/>
        </patternFill>
      </fill>
    </dxf>
    <dxf>
      <fill>
        <patternFill>
          <bgColor rgb="FF509DCC"/>
        </patternFill>
      </fill>
    </dxf>
    <dxf>
      <fill>
        <patternFill>
          <bgColor theme="0" tint="-0.24994659260841701"/>
        </patternFill>
      </fill>
    </dxf>
    <dxf>
      <fill>
        <patternFill>
          <bgColor rgb="FF509DCC"/>
        </patternFill>
      </fill>
    </dxf>
    <dxf>
      <fill>
        <patternFill>
          <bgColor theme="6" tint="0.39994506668294322"/>
        </patternFill>
      </fill>
    </dxf>
    <dxf>
      <fill>
        <patternFill>
          <bgColor theme="9" tint="-0.24994659260841701"/>
        </patternFill>
      </fill>
    </dxf>
    <dxf>
      <fill>
        <patternFill>
          <bgColor rgb="FFFFFF99"/>
        </patternFill>
      </fill>
    </dxf>
    <dxf>
      <fill>
        <patternFill>
          <bgColor rgb="FF509DCC"/>
        </patternFill>
      </fill>
    </dxf>
    <dxf>
      <fill>
        <patternFill>
          <bgColor theme="0" tint="-0.24994659260841701"/>
        </patternFill>
      </fill>
    </dxf>
    <dxf>
      <fill>
        <patternFill>
          <bgColor rgb="FF509DCC"/>
        </patternFill>
      </fill>
    </dxf>
    <dxf>
      <fill>
        <patternFill>
          <bgColor theme="6" tint="0.39994506668294322"/>
        </patternFill>
      </fill>
    </dxf>
    <dxf>
      <fill>
        <patternFill>
          <bgColor theme="9" tint="-0.24994659260841701"/>
        </patternFill>
      </fill>
    </dxf>
    <dxf>
      <fill>
        <patternFill>
          <bgColor rgb="FFFFFF99"/>
        </patternFill>
      </fill>
    </dxf>
    <dxf>
      <fill>
        <patternFill>
          <bgColor rgb="FF509DCC"/>
        </patternFill>
      </fill>
    </dxf>
    <dxf>
      <fill>
        <patternFill>
          <bgColor theme="0" tint="-0.24994659260841701"/>
        </patternFill>
      </fill>
    </dxf>
    <dxf>
      <fill>
        <patternFill>
          <bgColor rgb="FF509DCC"/>
        </patternFill>
      </fill>
    </dxf>
    <dxf>
      <fill>
        <patternFill>
          <bgColor theme="6" tint="0.39994506668294322"/>
        </patternFill>
      </fill>
    </dxf>
    <dxf>
      <fill>
        <patternFill>
          <bgColor theme="9" tint="-0.24994659260841701"/>
        </patternFill>
      </fill>
    </dxf>
    <dxf>
      <fill>
        <patternFill>
          <bgColor rgb="FFFFFF99"/>
        </patternFill>
      </fill>
    </dxf>
    <dxf>
      <fill>
        <patternFill>
          <bgColor rgb="FF509DCC"/>
        </patternFill>
      </fill>
    </dxf>
    <dxf>
      <fill>
        <patternFill>
          <bgColor theme="0" tint="-0.24994659260841701"/>
        </patternFill>
      </fill>
    </dxf>
    <dxf>
      <fill>
        <patternFill>
          <bgColor rgb="FF509DCC"/>
        </patternFill>
      </fill>
    </dxf>
    <dxf>
      <fill>
        <patternFill>
          <bgColor theme="6" tint="0.39994506668294322"/>
        </patternFill>
      </fill>
    </dxf>
    <dxf>
      <fill>
        <patternFill>
          <bgColor theme="9" tint="-0.24994659260841701"/>
        </patternFill>
      </fill>
    </dxf>
    <dxf>
      <fill>
        <patternFill>
          <bgColor rgb="FFFFFF99"/>
        </patternFill>
      </fill>
    </dxf>
    <dxf>
      <fill>
        <patternFill>
          <bgColor rgb="FF509DCC"/>
        </patternFill>
      </fill>
    </dxf>
    <dxf>
      <fill>
        <patternFill>
          <bgColor theme="0" tint="-0.24994659260841701"/>
        </patternFill>
      </fill>
    </dxf>
    <dxf>
      <fill>
        <patternFill>
          <bgColor rgb="FF509DCC"/>
        </patternFill>
      </fill>
    </dxf>
    <dxf>
      <fill>
        <patternFill>
          <bgColor theme="6" tint="0.39994506668294322"/>
        </patternFill>
      </fill>
    </dxf>
    <dxf>
      <fill>
        <patternFill>
          <bgColor theme="9" tint="-0.24994659260841701"/>
        </patternFill>
      </fill>
    </dxf>
    <dxf>
      <fill>
        <patternFill>
          <bgColor rgb="FFFFFF99"/>
        </patternFill>
      </fill>
    </dxf>
    <dxf>
      <fill>
        <patternFill>
          <bgColor rgb="FF509DCC"/>
        </patternFill>
      </fill>
    </dxf>
    <dxf>
      <fill>
        <patternFill>
          <bgColor theme="0" tint="-0.24994659260841701"/>
        </patternFill>
      </fill>
    </dxf>
    <dxf>
      <fill>
        <patternFill>
          <bgColor rgb="FF509DCC"/>
        </patternFill>
      </fill>
    </dxf>
    <dxf>
      <fill>
        <patternFill>
          <bgColor theme="6" tint="0.39994506668294322"/>
        </patternFill>
      </fill>
    </dxf>
    <dxf>
      <fill>
        <patternFill>
          <bgColor theme="9" tint="-0.24994659260841701"/>
        </patternFill>
      </fill>
    </dxf>
    <dxf>
      <fill>
        <patternFill>
          <bgColor rgb="FFFFFF99"/>
        </patternFill>
      </fill>
    </dxf>
    <dxf>
      <fill>
        <patternFill>
          <bgColor rgb="FF509DCC"/>
        </patternFill>
      </fill>
    </dxf>
    <dxf>
      <fill>
        <patternFill>
          <bgColor theme="0" tint="-0.24994659260841701"/>
        </patternFill>
      </fill>
    </dxf>
    <dxf>
      <fill>
        <patternFill>
          <bgColor rgb="FF509DCC"/>
        </patternFill>
      </fill>
    </dxf>
    <dxf>
      <fill>
        <patternFill>
          <bgColor theme="6" tint="0.39994506668294322"/>
        </patternFill>
      </fill>
    </dxf>
    <dxf>
      <fill>
        <patternFill>
          <bgColor theme="9" tint="-0.24994659260841701"/>
        </patternFill>
      </fill>
    </dxf>
    <dxf>
      <fill>
        <patternFill>
          <bgColor rgb="FFFFFF99"/>
        </patternFill>
      </fill>
    </dxf>
    <dxf>
      <fill>
        <patternFill>
          <bgColor rgb="FF509DCC"/>
        </patternFill>
      </fill>
    </dxf>
    <dxf>
      <fill>
        <patternFill>
          <bgColor theme="0" tint="-0.24994659260841701"/>
        </patternFill>
      </fill>
    </dxf>
    <dxf>
      <fill>
        <patternFill>
          <bgColor rgb="FF509DCC"/>
        </patternFill>
      </fill>
    </dxf>
    <dxf>
      <fill>
        <patternFill>
          <bgColor theme="6" tint="0.39994506668294322"/>
        </patternFill>
      </fill>
    </dxf>
    <dxf>
      <fill>
        <patternFill>
          <bgColor theme="9" tint="-0.24994659260841701"/>
        </patternFill>
      </fill>
    </dxf>
    <dxf>
      <fill>
        <patternFill>
          <bgColor rgb="FFFFFF99"/>
        </patternFill>
      </fill>
    </dxf>
    <dxf>
      <fill>
        <patternFill>
          <bgColor rgb="FF509DCC"/>
        </patternFill>
      </fill>
    </dxf>
    <dxf>
      <fill>
        <patternFill>
          <bgColor theme="0" tint="-0.24994659260841701"/>
        </patternFill>
      </fill>
    </dxf>
    <dxf>
      <fill>
        <patternFill>
          <bgColor rgb="FF509DCC"/>
        </patternFill>
      </fill>
    </dxf>
    <dxf>
      <fill>
        <patternFill>
          <bgColor theme="6" tint="0.39994506668294322"/>
        </patternFill>
      </fill>
    </dxf>
    <dxf>
      <fill>
        <patternFill>
          <bgColor theme="9" tint="-0.24994659260841701"/>
        </patternFill>
      </fill>
    </dxf>
    <dxf>
      <fill>
        <patternFill>
          <bgColor rgb="FFFFFF99"/>
        </patternFill>
      </fill>
    </dxf>
    <dxf>
      <fill>
        <patternFill>
          <bgColor rgb="FF509DCC"/>
        </patternFill>
      </fill>
    </dxf>
    <dxf>
      <fill>
        <patternFill>
          <bgColor theme="0" tint="-0.24994659260841701"/>
        </patternFill>
      </fill>
    </dxf>
    <dxf>
      <fill>
        <patternFill>
          <bgColor rgb="FF509DCC"/>
        </patternFill>
      </fill>
    </dxf>
    <dxf>
      <fill>
        <patternFill>
          <bgColor theme="6" tint="0.39994506668294322"/>
        </patternFill>
      </fill>
    </dxf>
    <dxf>
      <fill>
        <patternFill>
          <bgColor theme="9" tint="-0.24994659260841701"/>
        </patternFill>
      </fill>
    </dxf>
    <dxf>
      <fill>
        <patternFill>
          <bgColor rgb="FFFFFF99"/>
        </patternFill>
      </fill>
    </dxf>
    <dxf>
      <fill>
        <patternFill>
          <bgColor rgb="FF509DCC"/>
        </patternFill>
      </fill>
    </dxf>
    <dxf>
      <fill>
        <patternFill>
          <bgColor theme="0" tint="-0.24994659260841701"/>
        </patternFill>
      </fill>
    </dxf>
    <dxf>
      <fill>
        <patternFill>
          <bgColor rgb="FF509DCC"/>
        </patternFill>
      </fill>
    </dxf>
    <dxf>
      <fill>
        <patternFill>
          <bgColor theme="6" tint="0.39994506668294322"/>
        </patternFill>
      </fill>
    </dxf>
    <dxf>
      <fill>
        <patternFill>
          <bgColor theme="9" tint="-0.24994659260841701"/>
        </patternFill>
      </fill>
    </dxf>
    <dxf>
      <fill>
        <patternFill>
          <bgColor rgb="FFFFFF99"/>
        </patternFill>
      </fill>
    </dxf>
    <dxf>
      <fill>
        <patternFill>
          <bgColor rgb="FF509DCC"/>
        </patternFill>
      </fill>
    </dxf>
    <dxf>
      <fill>
        <patternFill>
          <bgColor theme="0" tint="-0.24994659260841701"/>
        </patternFill>
      </fill>
    </dxf>
    <dxf>
      <fill>
        <patternFill>
          <bgColor rgb="FF509DCC"/>
        </patternFill>
      </fill>
    </dxf>
    <dxf>
      <fill>
        <patternFill>
          <bgColor theme="6" tint="0.39994506668294322"/>
        </patternFill>
      </fill>
    </dxf>
    <dxf>
      <fill>
        <patternFill>
          <bgColor theme="9" tint="-0.24994659260841701"/>
        </patternFill>
      </fill>
    </dxf>
    <dxf>
      <fill>
        <patternFill>
          <bgColor rgb="FFFFFF99"/>
        </patternFill>
      </fill>
    </dxf>
    <dxf>
      <fill>
        <patternFill>
          <bgColor rgb="FF509DCC"/>
        </patternFill>
      </fill>
    </dxf>
    <dxf>
      <fill>
        <patternFill>
          <bgColor theme="0" tint="-0.24994659260841701"/>
        </patternFill>
      </fill>
    </dxf>
    <dxf>
      <fill>
        <patternFill>
          <bgColor rgb="FF509DCC"/>
        </patternFill>
      </fill>
    </dxf>
    <dxf>
      <fill>
        <patternFill>
          <bgColor theme="6" tint="0.39994506668294322"/>
        </patternFill>
      </fill>
    </dxf>
    <dxf>
      <fill>
        <patternFill>
          <bgColor theme="9" tint="-0.24994659260841701"/>
        </patternFill>
      </fill>
    </dxf>
    <dxf>
      <fill>
        <patternFill>
          <bgColor rgb="FFFFFF99"/>
        </patternFill>
      </fill>
    </dxf>
    <dxf>
      <fill>
        <patternFill>
          <bgColor rgb="FF509DCC"/>
        </patternFill>
      </fill>
    </dxf>
    <dxf>
      <fill>
        <patternFill>
          <bgColor theme="0" tint="-0.24994659260841701"/>
        </patternFill>
      </fill>
    </dxf>
    <dxf>
      <fill>
        <patternFill>
          <bgColor rgb="FF509DCC"/>
        </patternFill>
      </fill>
    </dxf>
    <dxf>
      <fill>
        <patternFill>
          <bgColor theme="6" tint="0.39994506668294322"/>
        </patternFill>
      </fill>
    </dxf>
    <dxf>
      <fill>
        <patternFill>
          <bgColor theme="9" tint="-0.24994659260841701"/>
        </patternFill>
      </fill>
    </dxf>
    <dxf>
      <fill>
        <patternFill>
          <bgColor rgb="FFFFFF99"/>
        </patternFill>
      </fill>
    </dxf>
    <dxf>
      <fill>
        <patternFill>
          <bgColor rgb="FF509DCC"/>
        </patternFill>
      </fill>
    </dxf>
    <dxf>
      <fill>
        <patternFill>
          <bgColor theme="0" tint="-0.24994659260841701"/>
        </patternFill>
      </fill>
    </dxf>
    <dxf>
      <fill>
        <patternFill>
          <bgColor rgb="FF509DCC"/>
        </patternFill>
      </fill>
    </dxf>
    <dxf>
      <fill>
        <patternFill>
          <bgColor theme="6" tint="0.39994506668294322"/>
        </patternFill>
      </fill>
    </dxf>
    <dxf>
      <fill>
        <patternFill>
          <bgColor theme="9" tint="-0.24994659260841701"/>
        </patternFill>
      </fill>
    </dxf>
    <dxf>
      <fill>
        <patternFill>
          <bgColor rgb="FFFFFF99"/>
        </patternFill>
      </fill>
    </dxf>
    <dxf>
      <fill>
        <patternFill>
          <bgColor rgb="FF509DCC"/>
        </patternFill>
      </fill>
    </dxf>
    <dxf>
      <fill>
        <patternFill>
          <bgColor theme="0" tint="-0.24994659260841701"/>
        </patternFill>
      </fill>
    </dxf>
    <dxf>
      <fill>
        <patternFill>
          <bgColor rgb="FF509DCC"/>
        </patternFill>
      </fill>
    </dxf>
    <dxf>
      <fill>
        <patternFill>
          <bgColor theme="6" tint="0.39994506668294322"/>
        </patternFill>
      </fill>
    </dxf>
    <dxf>
      <fill>
        <patternFill>
          <bgColor theme="9" tint="-0.24994659260841701"/>
        </patternFill>
      </fill>
    </dxf>
    <dxf>
      <fill>
        <patternFill>
          <bgColor rgb="FFFFFF99"/>
        </patternFill>
      </fill>
    </dxf>
    <dxf>
      <fill>
        <patternFill>
          <bgColor rgb="FF509DCC"/>
        </patternFill>
      </fill>
    </dxf>
    <dxf>
      <fill>
        <patternFill>
          <bgColor theme="0" tint="-0.24994659260841701"/>
        </patternFill>
      </fill>
    </dxf>
    <dxf>
      <fill>
        <patternFill>
          <bgColor rgb="FF509DCC"/>
        </patternFill>
      </fill>
    </dxf>
    <dxf>
      <fill>
        <patternFill>
          <bgColor theme="6" tint="0.39994506668294322"/>
        </patternFill>
      </fill>
    </dxf>
    <dxf>
      <fill>
        <patternFill>
          <bgColor theme="9" tint="-0.24994659260841701"/>
        </patternFill>
      </fill>
    </dxf>
    <dxf>
      <fill>
        <patternFill>
          <bgColor rgb="FFFFFF99"/>
        </patternFill>
      </fill>
    </dxf>
    <dxf>
      <fill>
        <patternFill>
          <bgColor rgb="FF509DCC"/>
        </patternFill>
      </fill>
    </dxf>
    <dxf>
      <fill>
        <patternFill>
          <bgColor theme="0" tint="-0.24994659260841701"/>
        </patternFill>
      </fill>
    </dxf>
    <dxf>
      <fill>
        <patternFill>
          <bgColor rgb="FF509DCC"/>
        </patternFill>
      </fill>
    </dxf>
    <dxf>
      <fill>
        <patternFill>
          <bgColor theme="6" tint="0.39994506668294322"/>
        </patternFill>
      </fill>
    </dxf>
    <dxf>
      <fill>
        <patternFill>
          <bgColor theme="9" tint="-0.24994659260841701"/>
        </patternFill>
      </fill>
    </dxf>
    <dxf>
      <fill>
        <patternFill>
          <bgColor rgb="FFFFFF99"/>
        </patternFill>
      </fill>
    </dxf>
    <dxf>
      <fill>
        <patternFill>
          <bgColor rgb="FF509DCC"/>
        </patternFill>
      </fill>
    </dxf>
    <dxf>
      <fill>
        <patternFill>
          <bgColor theme="0" tint="-0.24994659260841701"/>
        </patternFill>
      </fill>
    </dxf>
    <dxf>
      <fill>
        <patternFill>
          <bgColor theme="6" tint="0.39994506668294322"/>
        </patternFill>
      </fill>
    </dxf>
    <dxf>
      <fill>
        <patternFill>
          <bgColor theme="9" tint="-0.24994659260841701"/>
        </patternFill>
      </fill>
    </dxf>
    <dxf>
      <fill>
        <patternFill>
          <bgColor rgb="FFFFFF99"/>
        </patternFill>
      </fill>
    </dxf>
    <dxf>
      <fill>
        <patternFill>
          <bgColor rgb="FF509DCC"/>
        </patternFill>
      </fill>
    </dxf>
  </dxfs>
  <tableStyles count="0" defaultTableStyle="TableStyleMedium9" defaultPivotStyle="PivotStyleLight16"/>
  <colors>
    <mruColors>
      <color rgb="FFCCFFCC"/>
      <color rgb="FFFFFF99"/>
      <color rgb="FF509DCC"/>
      <color rgb="FFA4A1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8</xdr:col>
      <xdr:colOff>0</xdr:colOff>
      <xdr:row>1</xdr:row>
      <xdr:rowOff>0</xdr:rowOff>
    </xdr:from>
    <xdr:ext cx="304800" cy="228600"/>
    <xdr:sp macro="" textlink="">
      <xdr:nvSpPr>
        <xdr:cNvPr id="2" name="Check Box 1" hidden="1">
          <a:extLst>
            <a:ext uri="{FF2B5EF4-FFF2-40B4-BE49-F238E27FC236}">
              <a16:creationId xmlns:a16="http://schemas.microsoft.com/office/drawing/2014/main" id="{D526DE9A-171E-470A-BB59-BFA293BDDC49}"/>
            </a:ext>
          </a:extLst>
        </xdr:cNvPr>
        <xdr:cNvSpPr/>
      </xdr:nvSpPr>
      <xdr:spPr bwMode="auto">
        <a:xfrm>
          <a:off x="9820275" y="438150"/>
          <a:ext cx="304800" cy="228600"/>
        </a:xfrm>
        <a:prstGeom prst="rect">
          <a:avLst/>
        </a:prstGeom>
        <a:noFill/>
        <a:ln>
          <a:noFill/>
        </a:ln>
      </xdr:spPr>
    </xdr:sp>
    <xdr:clientData fLocksWithSheet="0"/>
  </xdr:oneCellAnchor>
  <xdr:oneCellAnchor>
    <xdr:from>
      <xdr:col>9</xdr:col>
      <xdr:colOff>0</xdr:colOff>
      <xdr:row>0</xdr:row>
      <xdr:rowOff>0</xdr:rowOff>
    </xdr:from>
    <xdr:ext cx="0" cy="0"/>
    <xdr:pic>
      <xdr:nvPicPr>
        <xdr:cNvPr id="3" name="image15.png">
          <a:extLst>
            <a:ext uri="{FF2B5EF4-FFF2-40B4-BE49-F238E27FC236}">
              <a16:creationId xmlns:a16="http://schemas.microsoft.com/office/drawing/2014/main" id="{63C62E8A-0CF3-4285-BFBA-F000FA2EBCBE}"/>
            </a:ext>
          </a:extLst>
        </xdr:cNvPr>
        <xdr:cNvPicPr preferRelativeResize="0"/>
      </xdr:nvPicPr>
      <xdr:blipFill>
        <a:blip xmlns:r="http://schemas.openxmlformats.org/officeDocument/2006/relationships" r:embed="rId1" cstate="print"/>
        <a:stretch>
          <a:fillRect/>
        </a:stretch>
      </xdr:blipFill>
      <xdr:spPr>
        <a:xfrm>
          <a:off x="13592175" y="0"/>
          <a:ext cx="0" cy="0"/>
        </a:xfrm>
        <a:prstGeom prst="rect">
          <a:avLst/>
        </a:prstGeom>
        <a:noFill/>
      </xdr:spPr>
    </xdr:pic>
    <xdr:clientData fLocksWithSheet="0"/>
  </xdr:oneCellAnchor>
  <xdr:oneCellAnchor>
    <xdr:from>
      <xdr:col>4</xdr:col>
      <xdr:colOff>1085850</xdr:colOff>
      <xdr:row>1</xdr:row>
      <xdr:rowOff>0</xdr:rowOff>
    </xdr:from>
    <xdr:ext cx="304800" cy="228600"/>
    <xdr:sp macro="" textlink="">
      <xdr:nvSpPr>
        <xdr:cNvPr id="5" name="Check Box 1" hidden="1">
          <a:extLst>
            <a:ext uri="{FF2B5EF4-FFF2-40B4-BE49-F238E27FC236}">
              <a16:creationId xmlns:a16="http://schemas.microsoft.com/office/drawing/2014/main" id="{C2B03777-ED66-4218-AC01-2C38D562152B}"/>
            </a:ext>
          </a:extLst>
        </xdr:cNvPr>
        <xdr:cNvSpPr/>
      </xdr:nvSpPr>
      <xdr:spPr bwMode="auto">
        <a:xfrm>
          <a:off x="3609975" y="438150"/>
          <a:ext cx="304800" cy="228600"/>
        </a:xfrm>
        <a:prstGeom prst="rect">
          <a:avLst/>
        </a:prstGeom>
        <a:noFill/>
        <a:ln>
          <a:noFill/>
        </a:ln>
      </xdr:spPr>
    </xdr:sp>
    <xdr:clientData fLocksWithSheet="0"/>
  </xdr:oneCellAnchor>
  <xdr:oneCellAnchor>
    <xdr:from>
      <xdr:col>8</xdr:col>
      <xdr:colOff>0</xdr:colOff>
      <xdr:row>1</xdr:row>
      <xdr:rowOff>0</xdr:rowOff>
    </xdr:from>
    <xdr:ext cx="304800" cy="228600"/>
    <xdr:sp macro="" textlink="">
      <xdr:nvSpPr>
        <xdr:cNvPr id="6" name="Check Box 1" hidden="1">
          <a:extLst>
            <a:ext uri="{FF2B5EF4-FFF2-40B4-BE49-F238E27FC236}">
              <a16:creationId xmlns:a16="http://schemas.microsoft.com/office/drawing/2014/main" id="{3CF143E1-A652-4C9B-B43C-1BE0AE50E72B}"/>
            </a:ext>
          </a:extLst>
        </xdr:cNvPr>
        <xdr:cNvSpPr/>
      </xdr:nvSpPr>
      <xdr:spPr bwMode="auto">
        <a:xfrm>
          <a:off x="7343775" y="438150"/>
          <a:ext cx="304800" cy="228600"/>
        </a:xfrm>
        <a:prstGeom prst="rect">
          <a:avLst/>
        </a:prstGeom>
        <a:noFill/>
        <a:ln>
          <a:noFill/>
        </a:ln>
      </xdr:spPr>
    </xdr:sp>
    <xdr:clientData fLocksWithSheet="0"/>
  </xdr:oneCellAnchor>
  <xdr:oneCellAnchor>
    <xdr:from>
      <xdr:col>8</xdr:col>
      <xdr:colOff>0</xdr:colOff>
      <xdr:row>1</xdr:row>
      <xdr:rowOff>0</xdr:rowOff>
    </xdr:from>
    <xdr:ext cx="304800" cy="228600"/>
    <xdr:sp macro="" textlink="">
      <xdr:nvSpPr>
        <xdr:cNvPr id="7" name="Check Box 1" hidden="1">
          <a:extLst>
            <a:ext uri="{FF2B5EF4-FFF2-40B4-BE49-F238E27FC236}">
              <a16:creationId xmlns:a16="http://schemas.microsoft.com/office/drawing/2014/main" id="{AF3C15C0-E5BF-432E-AB0C-D173C376E600}"/>
            </a:ext>
          </a:extLst>
        </xdr:cNvPr>
        <xdr:cNvSpPr/>
      </xdr:nvSpPr>
      <xdr:spPr bwMode="auto">
        <a:xfrm>
          <a:off x="7343775" y="438150"/>
          <a:ext cx="304800" cy="228600"/>
        </a:xfrm>
        <a:prstGeom prst="rect">
          <a:avLst/>
        </a:prstGeom>
        <a:noFill/>
        <a:ln>
          <a:noFill/>
        </a:ln>
      </xdr:spPr>
    </xdr:sp>
    <xdr:clientData fLocksWithSheet="0"/>
  </xdr:oneCellAnchor>
  <xdr:oneCellAnchor>
    <xdr:from>
      <xdr:col>8</xdr:col>
      <xdr:colOff>0</xdr:colOff>
      <xdr:row>1</xdr:row>
      <xdr:rowOff>0</xdr:rowOff>
    </xdr:from>
    <xdr:ext cx="304800" cy="228600"/>
    <xdr:sp macro="" textlink="">
      <xdr:nvSpPr>
        <xdr:cNvPr id="8" name="Check Box 1" hidden="1">
          <a:extLst>
            <a:ext uri="{FF2B5EF4-FFF2-40B4-BE49-F238E27FC236}">
              <a16:creationId xmlns:a16="http://schemas.microsoft.com/office/drawing/2014/main" id="{2E9A4709-7319-4AB6-AF92-EA5F568821CA}"/>
            </a:ext>
          </a:extLst>
        </xdr:cNvPr>
        <xdr:cNvSpPr/>
      </xdr:nvSpPr>
      <xdr:spPr bwMode="auto">
        <a:xfrm>
          <a:off x="7343775" y="438150"/>
          <a:ext cx="304800" cy="228600"/>
        </a:xfrm>
        <a:prstGeom prst="rect">
          <a:avLst/>
        </a:prstGeom>
        <a:noFill/>
        <a:ln>
          <a:noFill/>
        </a:ln>
      </xdr:spPr>
    </xdr:sp>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1"/>
  <sheetViews>
    <sheetView showGridLines="0" tabSelected="1" workbookViewId="0">
      <pane ySplit="3" topLeftCell="A4" activePane="bottomLeft" state="frozen"/>
      <selection pane="bottomLeft"/>
    </sheetView>
  </sheetViews>
  <sheetFormatPr defaultRowHeight="12.75" x14ac:dyDescent="0.2"/>
  <cols>
    <col min="1" max="1" width="3.5703125" customWidth="1"/>
    <col min="2" max="2" width="2.85546875" customWidth="1"/>
    <col min="3" max="3" width="22.140625" customWidth="1"/>
    <col min="4" max="4" width="92.28515625" customWidth="1"/>
  </cols>
  <sheetData>
    <row r="1" spans="1:10" ht="26.25" customHeight="1" x14ac:dyDescent="0.2"/>
    <row r="2" spans="1:10" ht="22.5" x14ac:dyDescent="0.2">
      <c r="B2" s="187" t="s">
        <v>70</v>
      </c>
      <c r="C2" s="187"/>
      <c r="D2" s="187"/>
    </row>
    <row r="3" spans="1:10" ht="15.75" x14ac:dyDescent="0.2">
      <c r="B3" s="188" t="s">
        <v>89</v>
      </c>
      <c r="C3" s="188"/>
      <c r="D3" s="188"/>
    </row>
    <row r="4" spans="1:10" ht="15.75" x14ac:dyDescent="0.2">
      <c r="B4" s="91"/>
      <c r="C4" s="91"/>
      <c r="D4" s="91"/>
    </row>
    <row r="5" spans="1:10" ht="15" x14ac:dyDescent="0.25">
      <c r="B5" s="35" t="s">
        <v>19</v>
      </c>
    </row>
    <row r="6" spans="1:10" s="4" customFormat="1" x14ac:dyDescent="0.2">
      <c r="A6" s="5"/>
      <c r="C6" s="33" t="s">
        <v>17</v>
      </c>
      <c r="D6" s="31"/>
      <c r="E6" s="31"/>
      <c r="F6" s="31"/>
      <c r="G6" s="3"/>
      <c r="H6" s="3"/>
      <c r="I6" s="3"/>
      <c r="J6" s="3"/>
    </row>
    <row r="7" spans="1:10" s="4" customFormat="1" x14ac:dyDescent="0.2">
      <c r="A7" s="5"/>
      <c r="C7" s="33" t="s">
        <v>49</v>
      </c>
      <c r="D7" s="31"/>
      <c r="E7" s="31"/>
      <c r="F7" s="31"/>
      <c r="G7" s="3"/>
      <c r="H7" s="3"/>
      <c r="I7" s="3"/>
      <c r="J7" s="3"/>
    </row>
    <row r="8" spans="1:10" s="4" customFormat="1" x14ac:dyDescent="0.2">
      <c r="A8" s="5"/>
      <c r="C8" s="33" t="s">
        <v>90</v>
      </c>
      <c r="D8" s="31"/>
      <c r="E8" s="31"/>
      <c r="F8" s="31"/>
      <c r="G8" s="3"/>
      <c r="H8" s="3"/>
      <c r="I8" s="3"/>
      <c r="J8" s="3"/>
    </row>
    <row r="9" spans="1:10" s="4" customFormat="1" x14ac:dyDescent="0.2">
      <c r="A9" s="5"/>
      <c r="C9" s="33" t="s">
        <v>91</v>
      </c>
      <c r="D9" s="31"/>
      <c r="E9" s="31"/>
      <c r="F9" s="31"/>
      <c r="G9" s="3"/>
      <c r="H9" s="3"/>
      <c r="I9" s="3"/>
      <c r="J9" s="3"/>
    </row>
    <row r="10" spans="1:10" s="4" customFormat="1" x14ac:dyDescent="0.2">
      <c r="A10" s="5"/>
      <c r="C10" s="4" t="s">
        <v>18</v>
      </c>
      <c r="D10" s="31"/>
      <c r="E10" s="31"/>
      <c r="F10" s="31"/>
      <c r="G10" s="3"/>
      <c r="H10" s="3"/>
      <c r="I10" s="3"/>
      <c r="J10" s="3"/>
    </row>
    <row r="11" spans="1:10" ht="12.75" customHeight="1" x14ac:dyDescent="0.25">
      <c r="B11" s="35" t="s">
        <v>50</v>
      </c>
      <c r="C11" s="32"/>
      <c r="D11" s="32"/>
      <c r="E11" s="32"/>
      <c r="F11" s="32"/>
      <c r="G11" s="32"/>
      <c r="H11" s="32"/>
      <c r="I11" s="32"/>
      <c r="J11" s="32"/>
    </row>
    <row r="12" spans="1:10" x14ac:dyDescent="0.2">
      <c r="C12" s="44" t="s">
        <v>93</v>
      </c>
      <c r="D12" t="s">
        <v>92</v>
      </c>
    </row>
    <row r="14" spans="1:10" s="4" customFormat="1" ht="12.75" customHeight="1" x14ac:dyDescent="0.25">
      <c r="A14" s="5"/>
      <c r="B14" s="35" t="s">
        <v>205</v>
      </c>
      <c r="C14" s="36"/>
      <c r="D14" s="32"/>
      <c r="E14" s="32"/>
      <c r="F14" s="32"/>
      <c r="G14" s="32"/>
      <c r="H14" s="32"/>
      <c r="I14" s="32"/>
      <c r="J14" s="32"/>
    </row>
    <row r="15" spans="1:10" x14ac:dyDescent="0.2">
      <c r="C15" s="34" t="s">
        <v>20</v>
      </c>
    </row>
    <row r="16" spans="1:10" x14ac:dyDescent="0.2">
      <c r="C16" s="34" t="s">
        <v>21</v>
      </c>
    </row>
    <row r="17" spans="2:4" x14ac:dyDescent="0.2">
      <c r="C17" s="34"/>
    </row>
    <row r="18" spans="2:4" ht="15" x14ac:dyDescent="0.25">
      <c r="B18" s="35" t="s">
        <v>71</v>
      </c>
    </row>
    <row r="19" spans="2:4" ht="15" x14ac:dyDescent="0.25">
      <c r="B19" s="35"/>
      <c r="C19" t="s">
        <v>94</v>
      </c>
    </row>
    <row r="20" spans="2:4" ht="15" x14ac:dyDescent="0.25">
      <c r="B20" s="35"/>
      <c r="C20" t="s">
        <v>95</v>
      </c>
    </row>
    <row r="21" spans="2:4" ht="15" x14ac:dyDescent="0.25">
      <c r="B21" s="35"/>
      <c r="C21" t="s">
        <v>96</v>
      </c>
    </row>
    <row r="22" spans="2:4" x14ac:dyDescent="0.2">
      <c r="C22" s="34"/>
    </row>
    <row r="23" spans="2:4" ht="15" x14ac:dyDescent="0.25">
      <c r="B23" s="35" t="s">
        <v>84</v>
      </c>
    </row>
    <row r="24" spans="2:4" ht="15" x14ac:dyDescent="0.25">
      <c r="B24" s="35"/>
      <c r="C24" s="172" t="s">
        <v>85</v>
      </c>
      <c r="D24" s="172" t="s">
        <v>77</v>
      </c>
    </row>
    <row r="25" spans="2:4" ht="15" x14ac:dyDescent="0.25">
      <c r="B25" s="35"/>
      <c r="C25" s="89" t="s">
        <v>97</v>
      </c>
      <c r="D25" s="89" t="s">
        <v>98</v>
      </c>
    </row>
    <row r="26" spans="2:4" ht="15" x14ac:dyDescent="0.25">
      <c r="B26" s="35"/>
      <c r="C26" s="89" t="s">
        <v>99</v>
      </c>
      <c r="D26" s="89" t="s">
        <v>100</v>
      </c>
    </row>
    <row r="27" spans="2:4" ht="15" x14ac:dyDescent="0.25">
      <c r="B27" s="35"/>
      <c r="C27" s="89" t="s">
        <v>109</v>
      </c>
      <c r="D27" s="89" t="s">
        <v>110</v>
      </c>
    </row>
    <row r="28" spans="2:4" ht="15" x14ac:dyDescent="0.25">
      <c r="B28" s="35"/>
      <c r="C28" s="89" t="s">
        <v>185</v>
      </c>
      <c r="D28" s="89" t="s">
        <v>186</v>
      </c>
    </row>
    <row r="29" spans="2:4" ht="15" x14ac:dyDescent="0.25">
      <c r="B29" s="35"/>
      <c r="C29" s="89" t="s">
        <v>38</v>
      </c>
      <c r="D29" s="89" t="s">
        <v>187</v>
      </c>
    </row>
    <row r="30" spans="2:4" ht="15" x14ac:dyDescent="0.25">
      <c r="B30" s="35"/>
      <c r="C30" s="89" t="s">
        <v>33</v>
      </c>
      <c r="D30" s="89" t="s">
        <v>188</v>
      </c>
    </row>
    <row r="31" spans="2:4" ht="15" x14ac:dyDescent="0.25">
      <c r="B31" s="35"/>
      <c r="C31" s="89" t="s">
        <v>86</v>
      </c>
      <c r="D31" s="89" t="s">
        <v>204</v>
      </c>
    </row>
  </sheetData>
  <mergeCells count="2">
    <mergeCell ref="B2:D2"/>
    <mergeCell ref="B3:D3"/>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E9728-6F0C-4CBB-86F2-3778A1C84B06}">
  <sheetPr>
    <pageSetUpPr autoPageBreaks="0" fitToPage="1"/>
  </sheetPr>
  <dimension ref="A1:O66"/>
  <sheetViews>
    <sheetView showGridLines="0" zoomScaleNormal="100" workbookViewId="0">
      <pane ySplit="2" topLeftCell="A3" activePane="bottomLeft" state="frozen"/>
      <selection pane="bottomLeft" activeCell="A5" sqref="A5"/>
    </sheetView>
  </sheetViews>
  <sheetFormatPr defaultColWidth="9.140625" defaultRowHeight="12.75" x14ac:dyDescent="0.2"/>
  <cols>
    <col min="1" max="1" width="6.7109375" style="54" customWidth="1"/>
    <col min="2" max="2" width="15.85546875" style="16" bestFit="1" customWidth="1"/>
    <col min="3" max="3" width="8.85546875" style="17" bestFit="1" customWidth="1"/>
    <col min="4" max="5" width="15.85546875" style="17" bestFit="1" customWidth="1"/>
    <col min="6" max="6" width="8.85546875" style="17" bestFit="1" customWidth="1"/>
    <col min="7" max="7" width="15.85546875" style="17" bestFit="1" customWidth="1"/>
    <col min="8" max="8" width="10.7109375" style="17" bestFit="1" customWidth="1"/>
    <col min="9" max="9" width="24" style="18" bestFit="1" customWidth="1"/>
    <col min="10" max="10" width="62.5703125" style="10" customWidth="1"/>
    <col min="11" max="11" width="60.7109375" style="10" customWidth="1"/>
    <col min="12" max="12" width="9.140625" style="10"/>
    <col min="13" max="13" width="9.140625" style="11"/>
    <col min="14" max="14" width="12.140625" style="11" customWidth="1"/>
    <col min="15" max="16384" width="9.140625" style="11"/>
  </cols>
  <sheetData>
    <row r="1" spans="1:15" x14ac:dyDescent="0.2">
      <c r="A1" s="83"/>
      <c r="B1" s="189" t="s">
        <v>7</v>
      </c>
      <c r="C1" s="190"/>
      <c r="D1" s="191"/>
      <c r="E1" s="192" t="s">
        <v>8</v>
      </c>
      <c r="F1" s="193"/>
      <c r="G1" s="193"/>
      <c r="H1" s="194"/>
      <c r="I1" s="29"/>
      <c r="J1" s="30"/>
      <c r="K1" s="30"/>
    </row>
    <row r="2" spans="1:15" s="2" customFormat="1" ht="25.5" x14ac:dyDescent="0.2">
      <c r="A2" s="83" t="s">
        <v>48</v>
      </c>
      <c r="B2" s="168" t="s">
        <v>9</v>
      </c>
      <c r="C2" s="51" t="s">
        <v>0</v>
      </c>
      <c r="D2" s="169" t="s">
        <v>6</v>
      </c>
      <c r="E2" s="170" t="s">
        <v>9</v>
      </c>
      <c r="F2" s="51" t="s">
        <v>0</v>
      </c>
      <c r="G2" s="51" t="s">
        <v>6</v>
      </c>
      <c r="H2" s="169" t="s">
        <v>59</v>
      </c>
      <c r="I2" s="85" t="s">
        <v>1</v>
      </c>
      <c r="J2" s="52" t="s">
        <v>2</v>
      </c>
      <c r="K2" s="52" t="s">
        <v>3</v>
      </c>
      <c r="L2" s="1"/>
    </row>
    <row r="3" spans="1:15" s="4" customFormat="1" ht="25.5" customHeight="1" x14ac:dyDescent="0.2">
      <c r="A3" s="84"/>
      <c r="B3" s="84"/>
      <c r="C3" s="84"/>
      <c r="D3" s="84"/>
      <c r="E3" s="84"/>
      <c r="F3" s="84"/>
      <c r="G3" s="84"/>
      <c r="H3" s="84"/>
      <c r="I3" s="173"/>
      <c r="J3" s="173" t="s">
        <v>64</v>
      </c>
      <c r="K3" s="174" t="s">
        <v>181</v>
      </c>
      <c r="L3" s="3"/>
      <c r="N3" s="11"/>
      <c r="O3" s="11"/>
    </row>
    <row r="4" spans="1:15" ht="25.5" x14ac:dyDescent="0.2">
      <c r="A4" s="77"/>
      <c r="B4" s="78"/>
      <c r="C4" s="79"/>
      <c r="D4" s="78"/>
      <c r="E4" s="79"/>
      <c r="F4" s="79"/>
      <c r="G4" s="79"/>
      <c r="H4" s="87"/>
      <c r="I4" s="80"/>
      <c r="J4" s="81" t="s">
        <v>112</v>
      </c>
      <c r="K4" s="82"/>
    </row>
    <row r="5" spans="1:15" ht="24.95" customHeight="1" x14ac:dyDescent="0.2">
      <c r="A5" s="185" t="s">
        <v>157</v>
      </c>
      <c r="C5" s="27"/>
      <c r="D5" s="27"/>
      <c r="E5" s="27"/>
      <c r="F5" s="27"/>
      <c r="G5" s="27"/>
      <c r="H5" s="27"/>
      <c r="I5" s="27"/>
      <c r="J5" s="27"/>
      <c r="K5" s="28"/>
    </row>
    <row r="6" spans="1:15" x14ac:dyDescent="0.2">
      <c r="A6" s="55"/>
      <c r="B6" s="72">
        <v>44680.75</v>
      </c>
      <c r="C6" s="55"/>
      <c r="D6" s="55"/>
      <c r="E6" s="55"/>
      <c r="F6" s="55"/>
      <c r="G6" s="55"/>
      <c r="H6" s="86"/>
      <c r="I6" s="56"/>
      <c r="J6" s="71" t="s">
        <v>10</v>
      </c>
      <c r="K6" s="56"/>
    </row>
    <row r="7" spans="1:15" ht="24.75" customHeight="1" x14ac:dyDescent="0.2">
      <c r="A7" s="175" t="s">
        <v>206</v>
      </c>
      <c r="B7" s="94"/>
      <c r="C7" s="94"/>
      <c r="D7" s="94"/>
      <c r="E7" s="94"/>
      <c r="F7" s="94"/>
      <c r="G7" s="94"/>
      <c r="H7" s="94"/>
      <c r="I7" s="94"/>
      <c r="J7" s="94"/>
      <c r="K7" s="95"/>
    </row>
    <row r="8" spans="1:15" ht="25.5" x14ac:dyDescent="0.2">
      <c r="A8" s="96">
        <v>0.05</v>
      </c>
      <c r="B8" s="14"/>
      <c r="C8" s="15"/>
      <c r="D8" s="97">
        <v>44665</v>
      </c>
      <c r="E8" s="97"/>
      <c r="F8" s="98"/>
      <c r="G8" s="97"/>
      <c r="H8" s="100"/>
      <c r="I8" s="101" t="s">
        <v>113</v>
      </c>
      <c r="J8" s="102" t="s">
        <v>114</v>
      </c>
      <c r="K8" s="101"/>
    </row>
    <row r="9" spans="1:15" x14ac:dyDescent="0.2">
      <c r="A9" s="96">
        <v>0.1</v>
      </c>
      <c r="B9" s="97"/>
      <c r="C9" s="98"/>
      <c r="D9" s="97">
        <v>44666</v>
      </c>
      <c r="E9" s="99"/>
      <c r="F9" s="98"/>
      <c r="G9" s="97"/>
      <c r="H9" s="100"/>
      <c r="I9" s="101" t="s">
        <v>113</v>
      </c>
      <c r="J9" s="102" t="s">
        <v>115</v>
      </c>
      <c r="K9" s="103"/>
    </row>
    <row r="10" spans="1:15" x14ac:dyDescent="0.2">
      <c r="A10" s="96">
        <v>0.15</v>
      </c>
      <c r="B10" s="97"/>
      <c r="C10" s="98"/>
      <c r="D10" s="97">
        <v>44669</v>
      </c>
      <c r="E10" s="99"/>
      <c r="F10" s="98"/>
      <c r="G10" s="97"/>
      <c r="H10" s="100"/>
      <c r="I10" s="101" t="s">
        <v>116</v>
      </c>
      <c r="J10" s="102" t="s">
        <v>117</v>
      </c>
      <c r="K10" s="103"/>
    </row>
    <row r="11" spans="1:15" x14ac:dyDescent="0.2">
      <c r="A11" s="96">
        <v>0.2</v>
      </c>
      <c r="B11" s="14"/>
      <c r="C11" s="15"/>
      <c r="D11" s="167"/>
      <c r="E11" s="99"/>
      <c r="F11" s="98"/>
      <c r="G11" s="97"/>
      <c r="H11" s="100"/>
      <c r="I11" s="101"/>
      <c r="J11" s="102"/>
      <c r="K11" s="103"/>
    </row>
    <row r="12" spans="1:15" x14ac:dyDescent="0.2">
      <c r="A12" s="96">
        <v>0.25</v>
      </c>
      <c r="B12" s="97"/>
      <c r="C12" s="15"/>
      <c r="D12" s="97"/>
      <c r="E12" s="14"/>
      <c r="F12" s="104"/>
      <c r="G12" s="97"/>
      <c r="H12" s="100"/>
      <c r="I12" s="101"/>
      <c r="J12" s="102"/>
      <c r="K12" s="12"/>
    </row>
    <row r="13" spans="1:15" x14ac:dyDescent="0.2">
      <c r="A13" s="96">
        <v>0.9</v>
      </c>
      <c r="B13" s="14">
        <f>StartDTProd-1</f>
        <v>44679.75</v>
      </c>
      <c r="C13" s="15">
        <v>0</v>
      </c>
      <c r="D13" s="14">
        <f>B13+C13</f>
        <v>44679.75</v>
      </c>
      <c r="E13" s="14"/>
      <c r="F13" s="106"/>
      <c r="G13" s="14"/>
      <c r="H13" s="100"/>
      <c r="I13" s="73" t="s">
        <v>118</v>
      </c>
      <c r="J13" s="13" t="s">
        <v>54</v>
      </c>
      <c r="K13" s="107"/>
    </row>
    <row r="14" spans="1:15" x14ac:dyDescent="0.2">
      <c r="A14" s="96">
        <v>0.95</v>
      </c>
      <c r="B14" s="14">
        <f>StartDTProd-0.01</f>
        <v>44680.74</v>
      </c>
      <c r="C14" s="15">
        <v>0</v>
      </c>
      <c r="D14" s="14">
        <f>B14+C14</f>
        <v>44680.74</v>
      </c>
      <c r="E14" s="106"/>
      <c r="F14" s="106"/>
      <c r="G14" s="99"/>
      <c r="H14" s="105"/>
      <c r="I14" s="73" t="s">
        <v>68</v>
      </c>
      <c r="J14" s="41" t="s">
        <v>119</v>
      </c>
      <c r="K14" s="12"/>
      <c r="N14" s="46"/>
    </row>
    <row r="15" spans="1:15" ht="24.75" customHeight="1" x14ac:dyDescent="0.2">
      <c r="A15" s="175" t="s">
        <v>51</v>
      </c>
      <c r="B15" s="94"/>
      <c r="C15" s="94"/>
      <c r="D15" s="94"/>
      <c r="E15" s="94"/>
      <c r="F15" s="94"/>
      <c r="G15" s="94"/>
      <c r="H15" s="94"/>
      <c r="I15" s="94"/>
      <c r="J15" s="94"/>
      <c r="K15" s="95"/>
      <c r="N15" s="46"/>
    </row>
    <row r="16" spans="1:15" s="10" customFormat="1" x14ac:dyDescent="0.2">
      <c r="A16" s="59">
        <v>1</v>
      </c>
      <c r="B16" s="60">
        <f>StartDTProd</f>
        <v>44680.75</v>
      </c>
      <c r="C16" s="22"/>
      <c r="D16" s="90">
        <f>B16</f>
        <v>44680.75</v>
      </c>
      <c r="E16" s="22"/>
      <c r="F16" s="22"/>
      <c r="G16" s="22"/>
      <c r="H16" s="108"/>
      <c r="I16" s="23"/>
      <c r="J16" s="24" t="s">
        <v>124</v>
      </c>
      <c r="K16" s="25"/>
      <c r="M16" s="11"/>
      <c r="N16" s="11"/>
      <c r="O16" s="11"/>
    </row>
    <row r="17" spans="1:15" x14ac:dyDescent="0.2">
      <c r="A17" s="96">
        <v>1.1000000000000001</v>
      </c>
      <c r="B17" s="99">
        <f t="shared" ref="B17:B31" si="0">IF(ISBLANK(G16),D16,G16)</f>
        <v>44680.75</v>
      </c>
      <c r="C17" s="15"/>
      <c r="D17" s="99">
        <f t="shared" ref="D17:D18" si="1">B17+C17</f>
        <v>44680.75</v>
      </c>
      <c r="E17" s="106"/>
      <c r="F17" s="106"/>
      <c r="G17" s="99"/>
      <c r="H17" s="105"/>
      <c r="I17" s="73" t="s">
        <v>120</v>
      </c>
      <c r="J17" s="102" t="s">
        <v>121</v>
      </c>
      <c r="K17" s="101"/>
      <c r="N17" s="46"/>
    </row>
    <row r="18" spans="1:15" x14ac:dyDescent="0.2">
      <c r="A18" s="96">
        <v>1.2</v>
      </c>
      <c r="B18" s="99">
        <f t="shared" si="0"/>
        <v>44680.75</v>
      </c>
      <c r="C18" s="15">
        <v>0.1875</v>
      </c>
      <c r="D18" s="99">
        <f t="shared" si="1"/>
        <v>44680.9375</v>
      </c>
      <c r="E18" s="99"/>
      <c r="F18" s="15"/>
      <c r="G18" s="99"/>
      <c r="H18" s="155"/>
      <c r="I18" s="73" t="s">
        <v>122</v>
      </c>
      <c r="J18" s="102" t="s">
        <v>123</v>
      </c>
      <c r="K18" s="101"/>
      <c r="N18" s="46"/>
    </row>
    <row r="19" spans="1:15" x14ac:dyDescent="0.2">
      <c r="A19" s="112">
        <v>1.4</v>
      </c>
      <c r="B19" s="113">
        <f t="shared" si="0"/>
        <v>44680.9375</v>
      </c>
      <c r="C19" s="114"/>
      <c r="D19" s="113">
        <f>B19</f>
        <v>44680.9375</v>
      </c>
      <c r="E19" s="114"/>
      <c r="F19" s="114"/>
      <c r="G19" s="113"/>
      <c r="H19" s="177"/>
      <c r="I19" s="118" t="s">
        <v>127</v>
      </c>
      <c r="J19" s="116" t="s">
        <v>126</v>
      </c>
      <c r="K19" s="116"/>
      <c r="N19" s="46"/>
    </row>
    <row r="20" spans="1:15" x14ac:dyDescent="0.2">
      <c r="A20" s="96">
        <v>1.6</v>
      </c>
      <c r="B20" s="99">
        <f t="shared" si="0"/>
        <v>44680.9375</v>
      </c>
      <c r="C20" s="15">
        <v>8.3333333333333329E-2</v>
      </c>
      <c r="D20" s="99">
        <f t="shared" ref="D20" si="2">B20+C20</f>
        <v>44681.020833333336</v>
      </c>
      <c r="E20" s="99"/>
      <c r="F20" s="15"/>
      <c r="G20" s="99"/>
      <c r="H20" s="155"/>
      <c r="I20" s="73" t="s">
        <v>122</v>
      </c>
      <c r="J20" s="102" t="s">
        <v>125</v>
      </c>
      <c r="K20" s="101"/>
      <c r="N20" s="46"/>
    </row>
    <row r="21" spans="1:15" s="10" customFormat="1" x14ac:dyDescent="0.2">
      <c r="A21" s="59">
        <v>8</v>
      </c>
      <c r="B21" s="60">
        <f t="shared" si="0"/>
        <v>44681.020833333336</v>
      </c>
      <c r="C21" s="22"/>
      <c r="D21" s="90">
        <f>B21</f>
        <v>44681.020833333336</v>
      </c>
      <c r="E21" s="22"/>
      <c r="F21" s="22"/>
      <c r="G21" s="22"/>
      <c r="H21" s="178"/>
      <c r="I21" s="23"/>
      <c r="J21" s="24" t="s">
        <v>128</v>
      </c>
      <c r="K21" s="25"/>
      <c r="M21" s="11"/>
      <c r="N21" s="11"/>
      <c r="O21" s="11"/>
    </row>
    <row r="22" spans="1:15" s="10" customFormat="1" x14ac:dyDescent="0.2">
      <c r="A22" s="59">
        <v>10</v>
      </c>
      <c r="B22" s="60">
        <f t="shared" si="0"/>
        <v>44681.020833333336</v>
      </c>
      <c r="C22" s="22"/>
      <c r="D22" s="90">
        <f>B22</f>
        <v>44681.020833333336</v>
      </c>
      <c r="E22" s="22"/>
      <c r="F22" s="22"/>
      <c r="G22" s="22"/>
      <c r="H22" s="108"/>
      <c r="I22" s="23"/>
      <c r="J22" s="24" t="s">
        <v>133</v>
      </c>
      <c r="K22" s="25"/>
      <c r="M22" s="11"/>
      <c r="N22" s="11"/>
      <c r="O22" s="11"/>
    </row>
    <row r="23" spans="1:15" s="10" customFormat="1" x14ac:dyDescent="0.2">
      <c r="A23" s="96">
        <v>12</v>
      </c>
      <c r="B23" s="99">
        <f t="shared" si="0"/>
        <v>44681.020833333336</v>
      </c>
      <c r="C23" s="15">
        <v>6.25E-2</v>
      </c>
      <c r="D23" s="99">
        <f>B23+C23</f>
        <v>44681.083333333336</v>
      </c>
      <c r="E23" s="99"/>
      <c r="F23" s="15"/>
      <c r="G23" s="110"/>
      <c r="H23" s="105"/>
      <c r="I23" s="73" t="s">
        <v>129</v>
      </c>
      <c r="J23" s="41" t="s">
        <v>131</v>
      </c>
      <c r="K23" s="41"/>
      <c r="M23" s="11"/>
      <c r="N23" s="11"/>
      <c r="O23" s="11"/>
    </row>
    <row r="24" spans="1:15" x14ac:dyDescent="0.2">
      <c r="A24" s="96">
        <v>14</v>
      </c>
      <c r="B24" s="99">
        <f t="shared" si="0"/>
        <v>44681.083333333336</v>
      </c>
      <c r="C24" s="109">
        <v>0.10416666666666667</v>
      </c>
      <c r="D24" s="99">
        <f t="shared" ref="D24" si="3">B24+C24</f>
        <v>44681.1875</v>
      </c>
      <c r="E24" s="99"/>
      <c r="F24" s="15"/>
      <c r="G24" s="99"/>
      <c r="H24" s="111"/>
      <c r="I24" s="73" t="s">
        <v>130</v>
      </c>
      <c r="J24" s="41" t="s">
        <v>132</v>
      </c>
      <c r="K24" s="12"/>
      <c r="N24" s="46"/>
    </row>
    <row r="25" spans="1:15" x14ac:dyDescent="0.2">
      <c r="A25" s="96">
        <v>16</v>
      </c>
      <c r="B25" s="99">
        <f t="shared" si="0"/>
        <v>44681.1875</v>
      </c>
      <c r="C25" s="109">
        <v>4.1666666666666664E-2</v>
      </c>
      <c r="D25" s="99">
        <f t="shared" ref="D25" si="4">B25+C25</f>
        <v>44681.229166666664</v>
      </c>
      <c r="E25" s="99"/>
      <c r="F25" s="15"/>
      <c r="G25" s="99"/>
      <c r="H25" s="111"/>
      <c r="I25" s="73" t="s">
        <v>136</v>
      </c>
      <c r="J25" s="41" t="s">
        <v>137</v>
      </c>
      <c r="K25" s="12"/>
      <c r="N25" s="46"/>
    </row>
    <row r="26" spans="1:15" x14ac:dyDescent="0.2">
      <c r="A26" s="96">
        <v>16.5</v>
      </c>
      <c r="B26" s="99">
        <f t="shared" si="0"/>
        <v>44681.229166666664</v>
      </c>
      <c r="C26" s="109"/>
      <c r="D26" s="99">
        <v>44681.375</v>
      </c>
      <c r="E26" s="99"/>
      <c r="F26" s="15"/>
      <c r="G26" s="99"/>
      <c r="H26" s="111"/>
      <c r="I26" s="73"/>
      <c r="J26" s="41" t="s">
        <v>149</v>
      </c>
      <c r="K26" s="12"/>
      <c r="N26" s="46"/>
    </row>
    <row r="27" spans="1:15" x14ac:dyDescent="0.2">
      <c r="A27" s="96">
        <v>18</v>
      </c>
      <c r="B27" s="99">
        <f t="shared" si="0"/>
        <v>44681.375</v>
      </c>
      <c r="C27" s="109">
        <v>4.1666666666666664E-2</v>
      </c>
      <c r="D27" s="99">
        <f t="shared" ref="D27" si="5">B27+C27</f>
        <v>44681.416666666664</v>
      </c>
      <c r="E27" s="99"/>
      <c r="F27" s="15"/>
      <c r="G27" s="99"/>
      <c r="H27" s="111"/>
      <c r="I27" s="73" t="s">
        <v>130</v>
      </c>
      <c r="J27" s="41" t="s">
        <v>138</v>
      </c>
      <c r="K27" s="12"/>
      <c r="N27" s="46"/>
    </row>
    <row r="28" spans="1:15" s="10" customFormat="1" x14ac:dyDescent="0.2">
      <c r="A28" s="59">
        <v>20</v>
      </c>
      <c r="B28" s="60">
        <f t="shared" si="0"/>
        <v>44681.416666666664</v>
      </c>
      <c r="C28" s="22"/>
      <c r="D28" s="90">
        <f>B28</f>
        <v>44681.416666666664</v>
      </c>
      <c r="E28" s="22"/>
      <c r="F28" s="22"/>
      <c r="G28" s="22"/>
      <c r="H28" s="178"/>
      <c r="I28" s="23"/>
      <c r="J28" s="24" t="s">
        <v>134</v>
      </c>
      <c r="K28" s="25"/>
      <c r="M28" s="11"/>
      <c r="N28" s="11"/>
      <c r="O28" s="11"/>
    </row>
    <row r="29" spans="1:15" s="10" customFormat="1" x14ac:dyDescent="0.2">
      <c r="A29" s="59">
        <v>30</v>
      </c>
      <c r="B29" s="60">
        <f t="shared" si="0"/>
        <v>44681.416666666664</v>
      </c>
      <c r="C29" s="22"/>
      <c r="D29" s="90">
        <f>B29</f>
        <v>44681.416666666664</v>
      </c>
      <c r="E29" s="22"/>
      <c r="F29" s="22"/>
      <c r="G29" s="22"/>
      <c r="H29" s="178"/>
      <c r="I29" s="23"/>
      <c r="J29" s="24" t="s">
        <v>135</v>
      </c>
      <c r="K29" s="25"/>
      <c r="M29" s="11"/>
      <c r="N29" s="11"/>
      <c r="O29" s="11"/>
    </row>
    <row r="30" spans="1:15" s="10" customFormat="1" x14ac:dyDescent="0.2">
      <c r="A30" s="96">
        <v>32</v>
      </c>
      <c r="B30" s="99">
        <f t="shared" si="0"/>
        <v>44681.416666666664</v>
      </c>
      <c r="C30" s="15">
        <v>6.25E-2</v>
      </c>
      <c r="D30" s="99">
        <f t="shared" ref="D30:D34" si="6">B30+C30</f>
        <v>44681.479166666664</v>
      </c>
      <c r="E30" s="14"/>
      <c r="F30" s="104"/>
      <c r="G30" s="99"/>
      <c r="H30" s="100"/>
      <c r="I30" s="73" t="s">
        <v>139</v>
      </c>
      <c r="J30" s="41" t="s">
        <v>140</v>
      </c>
      <c r="K30" s="73" t="s">
        <v>69</v>
      </c>
      <c r="M30" s="11"/>
      <c r="N30" s="11"/>
      <c r="O30" s="11"/>
    </row>
    <row r="31" spans="1:15" s="10" customFormat="1" x14ac:dyDescent="0.2">
      <c r="A31" s="96">
        <v>34</v>
      </c>
      <c r="B31" s="99">
        <f t="shared" si="0"/>
        <v>44681.479166666664</v>
      </c>
      <c r="C31" s="15">
        <v>4.1666666666666664E-2</v>
      </c>
      <c r="D31" s="99">
        <f t="shared" si="6"/>
        <v>44681.520833333328</v>
      </c>
      <c r="E31" s="14"/>
      <c r="F31" s="104"/>
      <c r="G31" s="99"/>
      <c r="H31" s="100"/>
      <c r="I31" s="73" t="s">
        <v>141</v>
      </c>
      <c r="J31" s="41" t="s">
        <v>142</v>
      </c>
      <c r="K31" s="73" t="s">
        <v>69</v>
      </c>
      <c r="M31" s="11"/>
      <c r="N31" s="11"/>
      <c r="O31" s="11"/>
    </row>
    <row r="32" spans="1:15" s="10" customFormat="1" x14ac:dyDescent="0.2">
      <c r="A32" s="96">
        <v>36</v>
      </c>
      <c r="B32" s="99">
        <f t="shared" ref="B32:B37" si="7">IF(ISBLANK(G31),D31,G31)</f>
        <v>44681.520833333328</v>
      </c>
      <c r="C32" s="15">
        <v>4.1666666666666664E-2</v>
      </c>
      <c r="D32" s="99">
        <f t="shared" si="6"/>
        <v>44681.562499999993</v>
      </c>
      <c r="E32" s="99"/>
      <c r="F32" s="98"/>
      <c r="G32" s="99"/>
      <c r="H32" s="100"/>
      <c r="I32" s="73" t="s">
        <v>80</v>
      </c>
      <c r="J32" s="102" t="s">
        <v>143</v>
      </c>
      <c r="K32" s="101" t="s">
        <v>144</v>
      </c>
      <c r="M32" s="11"/>
      <c r="N32" s="11"/>
      <c r="O32" s="11"/>
    </row>
    <row r="33" spans="1:15" s="10" customFormat="1" x14ac:dyDescent="0.2">
      <c r="A33" s="96">
        <v>38</v>
      </c>
      <c r="B33" s="99">
        <f t="shared" ref="B33" si="8">IF(ISBLANK(G32),D32,G32)</f>
        <v>44681.562499999993</v>
      </c>
      <c r="C33" s="15">
        <v>4.1666666666666664E-2</v>
      </c>
      <c r="D33" s="99">
        <f t="shared" ref="D33" si="9">B33+C33</f>
        <v>44681.604166666657</v>
      </c>
      <c r="E33" s="99"/>
      <c r="F33" s="98"/>
      <c r="G33" s="99"/>
      <c r="H33" s="100"/>
      <c r="I33" s="73" t="s">
        <v>145</v>
      </c>
      <c r="J33" s="102" t="s">
        <v>146</v>
      </c>
      <c r="K33" s="102"/>
      <c r="M33" s="11"/>
      <c r="N33" s="11"/>
      <c r="O33" s="11"/>
    </row>
    <row r="34" spans="1:15" s="10" customFormat="1" x14ac:dyDescent="0.2">
      <c r="A34" s="96">
        <v>40</v>
      </c>
      <c r="B34" s="99">
        <f t="shared" si="7"/>
        <v>44681.604166666657</v>
      </c>
      <c r="C34" s="15">
        <v>4.1666666666666664E-2</v>
      </c>
      <c r="D34" s="99">
        <f t="shared" si="6"/>
        <v>44681.645833333321</v>
      </c>
      <c r="E34" s="99"/>
      <c r="F34" s="98"/>
      <c r="G34" s="99"/>
      <c r="H34" s="100"/>
      <c r="I34" s="73" t="s">
        <v>145</v>
      </c>
      <c r="J34" s="102" t="s">
        <v>146</v>
      </c>
      <c r="K34" s="102"/>
      <c r="M34" s="11"/>
      <c r="N34" s="11"/>
      <c r="O34" s="11"/>
    </row>
    <row r="35" spans="1:15" s="10" customFormat="1" x14ac:dyDescent="0.2">
      <c r="A35" s="59">
        <v>42</v>
      </c>
      <c r="B35" s="60">
        <f t="shared" si="7"/>
        <v>44681.645833333321</v>
      </c>
      <c r="C35" s="22"/>
      <c r="D35" s="90">
        <f>B35</f>
        <v>44681.645833333321</v>
      </c>
      <c r="E35" s="22"/>
      <c r="F35" s="22"/>
      <c r="G35" s="22"/>
      <c r="H35" s="184"/>
      <c r="I35" s="23"/>
      <c r="J35" s="24" t="s">
        <v>147</v>
      </c>
      <c r="K35" s="25"/>
      <c r="M35" s="11"/>
      <c r="N35" s="11"/>
      <c r="O35" s="11"/>
    </row>
    <row r="36" spans="1:15" s="10" customFormat="1" x14ac:dyDescent="0.2">
      <c r="A36" s="59">
        <v>50</v>
      </c>
      <c r="B36" s="60">
        <f t="shared" si="7"/>
        <v>44681.645833333321</v>
      </c>
      <c r="C36" s="22"/>
      <c r="D36" s="90">
        <f>B36</f>
        <v>44681.645833333321</v>
      </c>
      <c r="E36" s="22"/>
      <c r="F36" s="22"/>
      <c r="G36" s="22"/>
      <c r="H36" s="184"/>
      <c r="I36" s="23"/>
      <c r="J36" s="24" t="s">
        <v>148</v>
      </c>
      <c r="K36" s="25"/>
      <c r="M36" s="11"/>
      <c r="N36" s="11"/>
      <c r="O36" s="11"/>
    </row>
    <row r="37" spans="1:15" s="10" customFormat="1" x14ac:dyDescent="0.2">
      <c r="A37" s="96">
        <v>52</v>
      </c>
      <c r="B37" s="99">
        <f t="shared" si="7"/>
        <v>44681.645833333321</v>
      </c>
      <c r="C37" s="15">
        <v>4.1666666666666664E-2</v>
      </c>
      <c r="D37" s="99">
        <f t="shared" ref="D37:D38" si="10">B37+C37</f>
        <v>44681.687499999985</v>
      </c>
      <c r="E37" s="171"/>
      <c r="F37" s="15"/>
      <c r="G37" s="171"/>
      <c r="H37" s="100"/>
      <c r="I37" s="73" t="s">
        <v>139</v>
      </c>
      <c r="J37" s="48" t="s">
        <v>150</v>
      </c>
      <c r="K37" s="41"/>
      <c r="M37" s="11"/>
      <c r="N37" s="11"/>
      <c r="O37" s="11"/>
    </row>
    <row r="38" spans="1:15" s="10" customFormat="1" x14ac:dyDescent="0.2">
      <c r="A38" s="96">
        <v>54</v>
      </c>
      <c r="B38" s="99">
        <f t="shared" ref="B38:B39" si="11">IF(ISBLANK(G37),D37,G37)</f>
        <v>44681.687499999985</v>
      </c>
      <c r="C38" s="15">
        <v>6.25E-2</v>
      </c>
      <c r="D38" s="99">
        <f t="shared" si="10"/>
        <v>44681.749999999985</v>
      </c>
      <c r="E38" s="15"/>
      <c r="F38" s="15"/>
      <c r="G38" s="171"/>
      <c r="H38" s="100"/>
      <c r="I38" s="73" t="s">
        <v>145</v>
      </c>
      <c r="J38" s="41" t="s">
        <v>151</v>
      </c>
      <c r="K38" s="41"/>
      <c r="M38" s="11"/>
      <c r="N38" s="11"/>
      <c r="O38" s="11"/>
    </row>
    <row r="39" spans="1:15" s="10" customFormat="1" x14ac:dyDescent="0.2">
      <c r="A39" s="59">
        <v>56</v>
      </c>
      <c r="B39" s="60">
        <f t="shared" si="11"/>
        <v>44681.749999999985</v>
      </c>
      <c r="C39" s="22"/>
      <c r="D39" s="90">
        <f>B39</f>
        <v>44681.749999999985</v>
      </c>
      <c r="E39" s="22"/>
      <c r="F39" s="22"/>
      <c r="G39" s="22"/>
      <c r="H39" s="183"/>
      <c r="I39" s="23"/>
      <c r="J39" s="24" t="s">
        <v>152</v>
      </c>
      <c r="K39" s="25"/>
      <c r="M39" s="11"/>
      <c r="N39" s="11"/>
      <c r="O39" s="11"/>
    </row>
    <row r="40" spans="1:15" s="10" customFormat="1" x14ac:dyDescent="0.2">
      <c r="A40" s="112">
        <v>58</v>
      </c>
      <c r="B40" s="113">
        <f>IF(ISBLANK(G39),D39,G39)</f>
        <v>44681.749999999985</v>
      </c>
      <c r="C40" s="114"/>
      <c r="D40" s="113">
        <f>B40</f>
        <v>44681.749999999985</v>
      </c>
      <c r="E40" s="114"/>
      <c r="F40" s="114"/>
      <c r="G40" s="113"/>
      <c r="H40" s="177"/>
      <c r="I40" s="115"/>
      <c r="J40" s="116" t="s">
        <v>153</v>
      </c>
      <c r="K40" s="116"/>
      <c r="M40" s="11"/>
      <c r="N40" s="11"/>
      <c r="O40" s="11"/>
    </row>
    <row r="41" spans="1:15" s="10" customFormat="1" x14ac:dyDescent="0.2">
      <c r="A41" s="59">
        <v>60</v>
      </c>
      <c r="B41" s="60">
        <f>IF(ISBLANK(G40),D40,G40)</f>
        <v>44681.749999999985</v>
      </c>
      <c r="C41" s="22"/>
      <c r="D41" s="90">
        <f>B41</f>
        <v>44681.749999999985</v>
      </c>
      <c r="E41" s="22"/>
      <c r="F41" s="22"/>
      <c r="G41" s="22"/>
      <c r="H41" s="183"/>
      <c r="I41" s="23"/>
      <c r="J41" s="24" t="s">
        <v>154</v>
      </c>
      <c r="K41" s="25"/>
      <c r="M41" s="11"/>
      <c r="N41" s="11"/>
      <c r="O41" s="11"/>
    </row>
    <row r="42" spans="1:15" s="10" customFormat="1" ht="24.75" customHeight="1" x14ac:dyDescent="0.2">
      <c r="A42" s="175" t="s">
        <v>52</v>
      </c>
      <c r="B42" s="94"/>
      <c r="C42" s="94"/>
      <c r="D42" s="94"/>
      <c r="E42" s="94"/>
      <c r="F42" s="94"/>
      <c r="G42" s="94"/>
      <c r="H42" s="117"/>
      <c r="I42" s="94"/>
      <c r="J42" s="94"/>
      <c r="K42" s="95"/>
      <c r="M42" s="11"/>
      <c r="N42" s="11"/>
      <c r="O42" s="11"/>
    </row>
    <row r="43" spans="1:15" s="10" customFormat="1" x14ac:dyDescent="0.2">
      <c r="A43" s="96">
        <v>62</v>
      </c>
      <c r="B43" s="14">
        <f>IF(ISBLANK(G41),D41,G41)</f>
        <v>44681.749999999985</v>
      </c>
      <c r="C43" s="109">
        <v>2.0833333333333332E-2</v>
      </c>
      <c r="D43" s="14">
        <f>B43+C43</f>
        <v>44681.770833333321</v>
      </c>
      <c r="E43" s="14"/>
      <c r="F43" s="151"/>
      <c r="G43" s="14"/>
      <c r="H43" s="155"/>
      <c r="I43" s="73" t="s">
        <v>68</v>
      </c>
      <c r="J43" s="41" t="s">
        <v>155</v>
      </c>
      <c r="K43" s="41"/>
      <c r="M43" s="11"/>
      <c r="N43" s="11"/>
      <c r="O43" s="11"/>
    </row>
    <row r="44" spans="1:15" s="10" customFormat="1" x14ac:dyDescent="0.2">
      <c r="A44" s="96">
        <v>64</v>
      </c>
      <c r="B44" s="14">
        <f>IF(ISBLANK(G43),D43,G43)</f>
        <v>44681.770833333321</v>
      </c>
      <c r="C44" s="15">
        <v>1.0416666666666666E-2</v>
      </c>
      <c r="D44" s="14">
        <f>B44+C44</f>
        <v>44681.781249999985</v>
      </c>
      <c r="E44" s="15"/>
      <c r="F44" s="15"/>
      <c r="G44" s="15"/>
      <c r="H44" s="111"/>
      <c r="I44" s="73"/>
      <c r="J44" s="41" t="s">
        <v>156</v>
      </c>
      <c r="K44" s="13"/>
      <c r="M44" s="11"/>
      <c r="N44" s="11"/>
      <c r="O44" s="11"/>
    </row>
    <row r="45" spans="1:15" s="10" customFormat="1" x14ac:dyDescent="0.2">
      <c r="A45" s="96"/>
      <c r="B45" s="14"/>
      <c r="C45" s="109"/>
      <c r="D45" s="14"/>
      <c r="E45" s="15"/>
      <c r="F45" s="15"/>
      <c r="G45" s="15"/>
      <c r="H45" s="111"/>
      <c r="I45" s="73"/>
      <c r="J45" s="41"/>
      <c r="K45" s="13"/>
      <c r="M45" s="11"/>
      <c r="N45" s="11"/>
      <c r="O45" s="11"/>
    </row>
    <row r="46" spans="1:15" x14ac:dyDescent="0.2">
      <c r="A46" s="96"/>
      <c r="B46" s="14"/>
      <c r="C46" s="15"/>
      <c r="D46" s="14"/>
      <c r="E46" s="14"/>
      <c r="F46" s="104"/>
      <c r="G46" s="99"/>
      <c r="H46" s="111"/>
      <c r="I46" s="101"/>
      <c r="J46" s="102"/>
      <c r="K46" s="12"/>
    </row>
    <row r="47" spans="1:15" s="10" customFormat="1" x14ac:dyDescent="0.2">
      <c r="A47" s="54"/>
      <c r="B47" s="16"/>
      <c r="C47" s="17"/>
      <c r="D47" s="17"/>
      <c r="E47" s="17"/>
      <c r="F47" s="17"/>
      <c r="G47" s="17"/>
      <c r="H47" s="17"/>
      <c r="I47" s="18"/>
      <c r="J47" s="19"/>
      <c r="M47" s="11"/>
      <c r="N47" s="11"/>
      <c r="O47" s="11"/>
    </row>
    <row r="50" spans="1:15" s="10" customFormat="1" x14ac:dyDescent="0.2">
      <c r="A50" s="54"/>
      <c r="B50" s="16"/>
      <c r="C50" s="17"/>
      <c r="D50" s="17"/>
      <c r="E50" s="17"/>
      <c r="F50" s="17"/>
      <c r="G50" s="17"/>
      <c r="H50" s="17"/>
      <c r="I50" s="92"/>
      <c r="J50" s="45"/>
      <c r="M50" s="11"/>
      <c r="N50" s="11"/>
      <c r="O50" s="11"/>
    </row>
    <row r="51" spans="1:15" s="10" customFormat="1" x14ac:dyDescent="0.2">
      <c r="A51" s="54"/>
      <c r="B51" s="16"/>
      <c r="C51" s="17"/>
      <c r="D51" s="17"/>
      <c r="E51" s="17"/>
      <c r="F51" s="17"/>
      <c r="G51" s="17"/>
      <c r="H51" s="17"/>
      <c r="I51" s="93"/>
      <c r="J51" s="92"/>
      <c r="M51" s="11"/>
      <c r="N51" s="11"/>
      <c r="O51" s="11"/>
    </row>
    <row r="52" spans="1:15" s="10" customFormat="1" x14ac:dyDescent="0.2">
      <c r="A52" s="54"/>
      <c r="B52" s="16"/>
      <c r="C52" s="17"/>
      <c r="D52" s="17"/>
      <c r="E52" s="17"/>
      <c r="F52" s="17"/>
      <c r="G52" s="17"/>
      <c r="H52" s="17"/>
      <c r="I52" s="11"/>
      <c r="J52" s="93"/>
      <c r="M52" s="11"/>
      <c r="N52" s="11"/>
      <c r="O52" s="11"/>
    </row>
    <row r="53" spans="1:15" s="10" customFormat="1" x14ac:dyDescent="0.2">
      <c r="A53" s="54"/>
      <c r="B53" s="16"/>
      <c r="C53" s="17"/>
      <c r="D53" s="17"/>
      <c r="E53" s="17"/>
      <c r="F53" s="17"/>
      <c r="G53" s="17"/>
      <c r="H53" s="17"/>
      <c r="I53" s="11"/>
      <c r="J53" s="92"/>
      <c r="M53" s="11"/>
      <c r="N53" s="11"/>
      <c r="O53" s="11"/>
    </row>
    <row r="54" spans="1:15" s="10" customFormat="1" x14ac:dyDescent="0.2">
      <c r="A54" s="54"/>
      <c r="B54" s="16"/>
      <c r="C54" s="17"/>
      <c r="D54" s="17"/>
      <c r="E54" s="17"/>
      <c r="F54" s="17"/>
      <c r="G54" s="17"/>
      <c r="H54" s="17"/>
      <c r="I54" s="11"/>
      <c r="J54" s="11"/>
      <c r="M54" s="11"/>
      <c r="N54" s="11"/>
      <c r="O54" s="11"/>
    </row>
    <row r="55" spans="1:15" s="10" customFormat="1" x14ac:dyDescent="0.2">
      <c r="A55" s="54"/>
      <c r="B55" s="16"/>
      <c r="C55" s="17"/>
      <c r="D55" s="17"/>
      <c r="E55" s="17"/>
      <c r="F55" s="17"/>
      <c r="G55" s="17"/>
      <c r="H55" s="17"/>
      <c r="I55" s="93"/>
      <c r="J55" s="11"/>
      <c r="M55" s="11"/>
      <c r="N55" s="11"/>
      <c r="O55" s="11"/>
    </row>
    <row r="56" spans="1:15" s="10" customFormat="1" x14ac:dyDescent="0.2">
      <c r="A56" s="54"/>
      <c r="B56" s="16"/>
      <c r="C56" s="17"/>
      <c r="D56" s="17"/>
      <c r="E56" s="17"/>
      <c r="F56" s="17"/>
      <c r="G56" s="17"/>
      <c r="H56" s="17"/>
      <c r="I56" s="93"/>
      <c r="J56" s="11"/>
      <c r="M56" s="11"/>
      <c r="N56" s="11"/>
      <c r="O56" s="11"/>
    </row>
    <row r="57" spans="1:15" s="10" customFormat="1" x14ac:dyDescent="0.2">
      <c r="A57" s="54"/>
      <c r="B57" s="16"/>
      <c r="C57" s="17"/>
      <c r="D57" s="17"/>
      <c r="E57" s="17"/>
      <c r="F57" s="17"/>
      <c r="G57" s="17"/>
      <c r="H57" s="17"/>
      <c r="I57" s="92"/>
      <c r="J57" s="11"/>
      <c r="M57" s="11"/>
      <c r="N57" s="11"/>
      <c r="O57" s="11"/>
    </row>
    <row r="58" spans="1:15" s="10" customFormat="1" x14ac:dyDescent="0.2">
      <c r="A58" s="54"/>
      <c r="B58" s="16"/>
      <c r="C58" s="17"/>
      <c r="D58" s="17"/>
      <c r="E58" s="17"/>
      <c r="F58" s="17"/>
      <c r="G58" s="17"/>
      <c r="H58" s="17"/>
      <c r="I58" s="92"/>
      <c r="J58" s="11"/>
      <c r="M58" s="11"/>
      <c r="N58" s="11"/>
      <c r="O58" s="11"/>
    </row>
    <row r="59" spans="1:15" s="10" customFormat="1" x14ac:dyDescent="0.2">
      <c r="A59" s="54"/>
      <c r="B59" s="16"/>
      <c r="C59" s="17"/>
      <c r="D59" s="17"/>
      <c r="E59" s="17"/>
      <c r="F59" s="17"/>
      <c r="G59" s="17"/>
      <c r="H59" s="17"/>
      <c r="I59" s="92"/>
      <c r="J59" s="11"/>
      <c r="M59" s="11"/>
      <c r="N59" s="11"/>
      <c r="O59" s="11"/>
    </row>
    <row r="60" spans="1:15" s="10" customFormat="1" x14ac:dyDescent="0.2">
      <c r="A60" s="54"/>
      <c r="B60" s="16"/>
      <c r="C60" s="17"/>
      <c r="D60" s="17"/>
      <c r="E60" s="17"/>
      <c r="F60" s="17"/>
      <c r="G60" s="17"/>
      <c r="H60" s="17"/>
      <c r="I60" s="92"/>
      <c r="J60" s="11"/>
      <c r="M60" s="11"/>
      <c r="N60" s="11"/>
      <c r="O60" s="11"/>
    </row>
    <row r="61" spans="1:15" s="10" customFormat="1" x14ac:dyDescent="0.2">
      <c r="A61" s="54"/>
      <c r="B61" s="16"/>
      <c r="C61" s="17"/>
      <c r="D61" s="17"/>
      <c r="E61" s="17"/>
      <c r="F61" s="17"/>
      <c r="G61" s="17"/>
      <c r="H61" s="17"/>
      <c r="I61" s="92"/>
      <c r="J61" s="11"/>
      <c r="M61" s="11"/>
      <c r="N61" s="11"/>
      <c r="O61" s="11"/>
    </row>
    <row r="62" spans="1:15" s="10" customFormat="1" x14ac:dyDescent="0.2">
      <c r="A62" s="54"/>
      <c r="B62" s="16"/>
      <c r="C62" s="17"/>
      <c r="D62" s="17"/>
      <c r="E62" s="17"/>
      <c r="F62" s="17"/>
      <c r="G62" s="17"/>
      <c r="H62" s="17"/>
      <c r="I62" s="92"/>
      <c r="J62" s="11"/>
      <c r="M62" s="11"/>
      <c r="N62" s="11"/>
      <c r="O62" s="11"/>
    </row>
    <row r="63" spans="1:15" s="10" customFormat="1" x14ac:dyDescent="0.2">
      <c r="A63" s="54"/>
      <c r="B63" s="16"/>
      <c r="C63" s="17"/>
      <c r="D63" s="17"/>
      <c r="E63" s="17"/>
      <c r="F63" s="17"/>
      <c r="G63" s="17"/>
      <c r="H63" s="17"/>
      <c r="I63" s="92"/>
      <c r="J63" s="11"/>
      <c r="M63" s="11"/>
      <c r="N63" s="11"/>
      <c r="O63" s="11"/>
    </row>
    <row r="64" spans="1:15" s="10" customFormat="1" x14ac:dyDescent="0.2">
      <c r="A64" s="54"/>
      <c r="B64" s="16"/>
      <c r="C64" s="17"/>
      <c r="D64" s="17"/>
      <c r="E64" s="17"/>
      <c r="F64" s="17"/>
      <c r="G64" s="17"/>
      <c r="H64" s="17"/>
      <c r="I64" s="92"/>
      <c r="J64" s="11"/>
      <c r="M64" s="11"/>
      <c r="N64" s="11"/>
      <c r="O64" s="11"/>
    </row>
    <row r="65" spans="1:15" s="10" customFormat="1" x14ac:dyDescent="0.2">
      <c r="A65" s="54"/>
      <c r="B65" s="16"/>
      <c r="C65" s="17"/>
      <c r="D65" s="17"/>
      <c r="E65" s="17"/>
      <c r="F65" s="17"/>
      <c r="G65" s="17"/>
      <c r="H65" s="17"/>
      <c r="I65" s="92"/>
      <c r="J65" s="11"/>
      <c r="M65" s="11"/>
      <c r="N65" s="11"/>
      <c r="O65" s="11"/>
    </row>
    <row r="66" spans="1:15" s="10" customFormat="1" x14ac:dyDescent="0.2">
      <c r="A66" s="54"/>
      <c r="B66" s="16"/>
      <c r="C66" s="17"/>
      <c r="D66" s="17"/>
      <c r="E66" s="17"/>
      <c r="F66" s="17"/>
      <c r="G66" s="17"/>
      <c r="H66" s="17"/>
      <c r="I66" s="92"/>
      <c r="J66" s="11"/>
      <c r="M66" s="11"/>
      <c r="N66" s="11"/>
      <c r="O66" s="11"/>
    </row>
  </sheetData>
  <dataConsolidate/>
  <mergeCells count="2">
    <mergeCell ref="B1:D1"/>
    <mergeCell ref="E1:H1"/>
  </mergeCells>
  <conditionalFormatting sqref="H4">
    <cfRule type="cellIs" dxfId="232" priority="1045" operator="equal">
      <formula>"Complete"</formula>
    </cfRule>
    <cfRule type="cellIs" dxfId="231" priority="1046" operator="equal">
      <formula>"Waiting"</formula>
    </cfRule>
    <cfRule type="cellIs" dxfId="230" priority="1047" operator="equal">
      <formula>"Issue"</formula>
    </cfRule>
    <cfRule type="cellIs" dxfId="229" priority="1048" operator="equal">
      <formula>"In Progress"</formula>
    </cfRule>
  </conditionalFormatting>
  <conditionalFormatting sqref="H8 H30:H32 H18 H37:H38 H41:H43 H13:H15 H21 H23:H24 H34">
    <cfRule type="cellIs" dxfId="228" priority="1039" operator="equal">
      <formula>"Not Needed"</formula>
    </cfRule>
    <cfRule type="cellIs" dxfId="227" priority="1040" operator="equal">
      <formula>"Complete"</formula>
    </cfRule>
    <cfRule type="cellIs" dxfId="226" priority="1041" operator="equal">
      <formula>"Waiting"</formula>
    </cfRule>
    <cfRule type="cellIs" dxfId="225" priority="1042" operator="equal">
      <formula>"Issue"</formula>
    </cfRule>
    <cfRule type="cellIs" dxfId="224" priority="1043" operator="equal">
      <formula>"In Progress"</formula>
    </cfRule>
    <cfRule type="cellIs" dxfId="223" priority="1044" operator="equal">
      <formula>"Complete"</formula>
    </cfRule>
  </conditionalFormatting>
  <conditionalFormatting sqref="H9">
    <cfRule type="cellIs" dxfId="222" priority="997" operator="equal">
      <formula>"Not Needed"</formula>
    </cfRule>
    <cfRule type="cellIs" dxfId="221" priority="998" operator="equal">
      <formula>"Complete"</formula>
    </cfRule>
    <cfRule type="cellIs" dxfId="220" priority="999" operator="equal">
      <formula>"Waiting"</formula>
    </cfRule>
    <cfRule type="cellIs" dxfId="219" priority="1000" operator="equal">
      <formula>"Issue"</formula>
    </cfRule>
    <cfRule type="cellIs" dxfId="218" priority="1001" operator="equal">
      <formula>"In Progress"</formula>
    </cfRule>
    <cfRule type="cellIs" dxfId="217" priority="1002" operator="equal">
      <formula>"Complete"</formula>
    </cfRule>
  </conditionalFormatting>
  <conditionalFormatting sqref="H12">
    <cfRule type="cellIs" dxfId="216" priority="979" operator="equal">
      <formula>"Not Needed"</formula>
    </cfRule>
    <cfRule type="cellIs" dxfId="215" priority="980" operator="equal">
      <formula>"Complete"</formula>
    </cfRule>
    <cfRule type="cellIs" dxfId="214" priority="981" operator="equal">
      <formula>"Waiting"</formula>
    </cfRule>
    <cfRule type="cellIs" dxfId="213" priority="982" operator="equal">
      <formula>"Issue"</formula>
    </cfRule>
    <cfRule type="cellIs" dxfId="212" priority="983" operator="equal">
      <formula>"In Progress"</formula>
    </cfRule>
    <cfRule type="cellIs" dxfId="211" priority="984" operator="equal">
      <formula>"Complete"</formula>
    </cfRule>
  </conditionalFormatting>
  <conditionalFormatting sqref="H37:H38">
    <cfRule type="cellIs" dxfId="210" priority="961" operator="equal">
      <formula>"Not Needed"</formula>
    </cfRule>
    <cfRule type="cellIs" dxfId="209" priority="962" operator="equal">
      <formula>"Complete"</formula>
    </cfRule>
    <cfRule type="cellIs" dxfId="208" priority="963" operator="equal">
      <formula>"Waiting"</formula>
    </cfRule>
    <cfRule type="cellIs" dxfId="207" priority="964" operator="equal">
      <formula>"Issue"</formula>
    </cfRule>
    <cfRule type="cellIs" dxfId="206" priority="965" operator="equal">
      <formula>"In Progress"</formula>
    </cfRule>
    <cfRule type="cellIs" dxfId="205" priority="966" operator="equal">
      <formula>"Complete"</formula>
    </cfRule>
  </conditionalFormatting>
  <conditionalFormatting sqref="H21">
    <cfRule type="cellIs" dxfId="204" priority="889" operator="equal">
      <formula>"Not Needed"</formula>
    </cfRule>
    <cfRule type="cellIs" dxfId="203" priority="890" operator="equal">
      <formula>"Complete"</formula>
    </cfRule>
    <cfRule type="cellIs" dxfId="202" priority="891" operator="equal">
      <formula>"Waiting"</formula>
    </cfRule>
    <cfRule type="cellIs" dxfId="201" priority="892" operator="equal">
      <formula>"Issue"</formula>
    </cfRule>
    <cfRule type="cellIs" dxfId="200" priority="893" operator="equal">
      <formula>"In Progress"</formula>
    </cfRule>
    <cfRule type="cellIs" dxfId="199" priority="894" operator="equal">
      <formula>"Complete"</formula>
    </cfRule>
  </conditionalFormatting>
  <conditionalFormatting sqref="H10">
    <cfRule type="cellIs" dxfId="198" priority="823" operator="equal">
      <formula>"Not Needed"</formula>
    </cfRule>
    <cfRule type="cellIs" dxfId="197" priority="824" operator="equal">
      <formula>"Complete"</formula>
    </cfRule>
    <cfRule type="cellIs" dxfId="196" priority="825" operator="equal">
      <formula>"Waiting"</formula>
    </cfRule>
    <cfRule type="cellIs" dxfId="195" priority="826" operator="equal">
      <formula>"Issue"</formula>
    </cfRule>
    <cfRule type="cellIs" dxfId="194" priority="827" operator="equal">
      <formula>"In Progress"</formula>
    </cfRule>
    <cfRule type="cellIs" dxfId="193" priority="828" operator="equal">
      <formula>"Complete"</formula>
    </cfRule>
  </conditionalFormatting>
  <conditionalFormatting sqref="H11">
    <cfRule type="cellIs" dxfId="192" priority="817" operator="equal">
      <formula>"Not Needed"</formula>
    </cfRule>
    <cfRule type="cellIs" dxfId="191" priority="818" operator="equal">
      <formula>"Complete"</formula>
    </cfRule>
    <cfRule type="cellIs" dxfId="190" priority="819" operator="equal">
      <formula>"Waiting"</formula>
    </cfRule>
    <cfRule type="cellIs" dxfId="189" priority="820" operator="equal">
      <formula>"Issue"</formula>
    </cfRule>
    <cfRule type="cellIs" dxfId="188" priority="821" operator="equal">
      <formula>"In Progress"</formula>
    </cfRule>
    <cfRule type="cellIs" dxfId="187" priority="822" operator="equal">
      <formula>"Complete"</formula>
    </cfRule>
  </conditionalFormatting>
  <conditionalFormatting sqref="H16">
    <cfRule type="cellIs" dxfId="186" priority="799" operator="equal">
      <formula>"Not Needed"</formula>
    </cfRule>
    <cfRule type="cellIs" dxfId="185" priority="800" operator="equal">
      <formula>"Complete"</formula>
    </cfRule>
    <cfRule type="cellIs" dxfId="184" priority="801" operator="equal">
      <formula>"Waiting"</formula>
    </cfRule>
    <cfRule type="cellIs" dxfId="183" priority="802" operator="equal">
      <formula>"Issue"</formula>
    </cfRule>
    <cfRule type="cellIs" dxfId="182" priority="803" operator="equal">
      <formula>"In Progress"</formula>
    </cfRule>
    <cfRule type="cellIs" dxfId="181" priority="804" operator="equal">
      <formula>"Complete"</formula>
    </cfRule>
  </conditionalFormatting>
  <conditionalFormatting sqref="H17">
    <cfRule type="cellIs" dxfId="180" priority="793" operator="equal">
      <formula>"Not Needed"</formula>
    </cfRule>
    <cfRule type="cellIs" dxfId="179" priority="794" operator="equal">
      <formula>"Complete"</formula>
    </cfRule>
    <cfRule type="cellIs" dxfId="178" priority="795" operator="equal">
      <formula>"Waiting"</formula>
    </cfRule>
    <cfRule type="cellIs" dxfId="177" priority="796" operator="equal">
      <formula>"Issue"</formula>
    </cfRule>
    <cfRule type="cellIs" dxfId="176" priority="797" operator="equal">
      <formula>"In Progress"</formula>
    </cfRule>
    <cfRule type="cellIs" dxfId="175" priority="798" operator="equal">
      <formula>"Complete"</formula>
    </cfRule>
  </conditionalFormatting>
  <conditionalFormatting sqref="H28">
    <cfRule type="cellIs" dxfId="174" priority="775" operator="equal">
      <formula>"Not Needed"</formula>
    </cfRule>
    <cfRule type="cellIs" dxfId="173" priority="776" operator="equal">
      <formula>"Complete"</formula>
    </cfRule>
    <cfRule type="cellIs" dxfId="172" priority="777" operator="equal">
      <formula>"Waiting"</formula>
    </cfRule>
    <cfRule type="cellIs" dxfId="171" priority="778" operator="equal">
      <formula>"Issue"</formula>
    </cfRule>
    <cfRule type="cellIs" dxfId="170" priority="779" operator="equal">
      <formula>"In Progress"</formula>
    </cfRule>
    <cfRule type="cellIs" dxfId="169" priority="780" operator="equal">
      <formula>"Complete"</formula>
    </cfRule>
  </conditionalFormatting>
  <conditionalFormatting sqref="H24">
    <cfRule type="cellIs" dxfId="168" priority="781" operator="equal">
      <formula>"Not Needed"</formula>
    </cfRule>
    <cfRule type="cellIs" dxfId="167" priority="782" operator="equal">
      <formula>"Complete"</formula>
    </cfRule>
    <cfRule type="cellIs" dxfId="166" priority="783" operator="equal">
      <formula>"Waiting"</formula>
    </cfRule>
    <cfRule type="cellIs" dxfId="165" priority="784" operator="equal">
      <formula>"Issue"</formula>
    </cfRule>
    <cfRule type="cellIs" dxfId="164" priority="785" operator="equal">
      <formula>"In Progress"</formula>
    </cfRule>
    <cfRule type="cellIs" dxfId="163" priority="786" operator="equal">
      <formula>"Complete"</formula>
    </cfRule>
  </conditionalFormatting>
  <conditionalFormatting sqref="H28">
    <cfRule type="cellIs" dxfId="162" priority="769" operator="equal">
      <formula>"Not Needed"</formula>
    </cfRule>
    <cfRule type="cellIs" dxfId="161" priority="770" operator="equal">
      <formula>"Complete"</formula>
    </cfRule>
    <cfRule type="cellIs" dxfId="160" priority="771" operator="equal">
      <formula>"Waiting"</formula>
    </cfRule>
    <cfRule type="cellIs" dxfId="159" priority="772" operator="equal">
      <formula>"Issue"</formula>
    </cfRule>
    <cfRule type="cellIs" dxfId="158" priority="773" operator="equal">
      <formula>"In Progress"</formula>
    </cfRule>
    <cfRule type="cellIs" dxfId="157" priority="774" operator="equal">
      <formula>"Complete"</formula>
    </cfRule>
  </conditionalFormatting>
  <conditionalFormatting sqref="H35">
    <cfRule type="cellIs" dxfId="156" priority="751" operator="equal">
      <formula>"Not Needed"</formula>
    </cfRule>
    <cfRule type="cellIs" dxfId="155" priority="752" operator="equal">
      <formula>"Complete"</formula>
    </cfRule>
    <cfRule type="cellIs" dxfId="154" priority="753" operator="equal">
      <formula>"Waiting"</formula>
    </cfRule>
    <cfRule type="cellIs" dxfId="153" priority="754" operator="equal">
      <formula>"Issue"</formula>
    </cfRule>
    <cfRule type="cellIs" dxfId="152" priority="755" operator="equal">
      <formula>"In Progress"</formula>
    </cfRule>
    <cfRule type="cellIs" dxfId="151" priority="756" operator="equal">
      <formula>"Complete"</formula>
    </cfRule>
  </conditionalFormatting>
  <conditionalFormatting sqref="H36">
    <cfRule type="cellIs" dxfId="150" priority="745" operator="equal">
      <formula>"Not Needed"</formula>
    </cfRule>
    <cfRule type="cellIs" dxfId="149" priority="746" operator="equal">
      <formula>"Complete"</formula>
    </cfRule>
    <cfRule type="cellIs" dxfId="148" priority="747" operator="equal">
      <formula>"Waiting"</formula>
    </cfRule>
    <cfRule type="cellIs" dxfId="147" priority="748" operator="equal">
      <formula>"Issue"</formula>
    </cfRule>
    <cfRule type="cellIs" dxfId="146" priority="749" operator="equal">
      <formula>"In Progress"</formula>
    </cfRule>
    <cfRule type="cellIs" dxfId="145" priority="750" operator="equal">
      <formula>"Complete"</formula>
    </cfRule>
  </conditionalFormatting>
  <conditionalFormatting sqref="H39">
    <cfRule type="cellIs" dxfId="144" priority="523" operator="equal">
      <formula>"Not Needed"</formula>
    </cfRule>
    <cfRule type="cellIs" dxfId="143" priority="524" operator="equal">
      <formula>"Complete"</formula>
    </cfRule>
    <cfRule type="cellIs" dxfId="142" priority="525" operator="equal">
      <formula>"Waiting"</formula>
    </cfRule>
    <cfRule type="cellIs" dxfId="141" priority="526" operator="equal">
      <formula>"Issue"</formula>
    </cfRule>
    <cfRule type="cellIs" dxfId="140" priority="527" operator="equal">
      <formula>"In Progress"</formula>
    </cfRule>
    <cfRule type="cellIs" dxfId="139" priority="528" operator="equal">
      <formula>"Complete"</formula>
    </cfRule>
  </conditionalFormatting>
  <conditionalFormatting sqref="H40">
    <cfRule type="cellIs" dxfId="138" priority="511" operator="equal">
      <formula>"Not Needed"</formula>
    </cfRule>
    <cfRule type="cellIs" dxfId="137" priority="512" operator="equal">
      <formula>"Complete"</formula>
    </cfRule>
    <cfRule type="cellIs" dxfId="136" priority="513" operator="equal">
      <formula>"Waiting"</formula>
    </cfRule>
    <cfRule type="cellIs" dxfId="135" priority="514" operator="equal">
      <formula>"Issue"</formula>
    </cfRule>
    <cfRule type="cellIs" dxfId="134" priority="515" operator="equal">
      <formula>"In Progress"</formula>
    </cfRule>
    <cfRule type="cellIs" dxfId="133" priority="516" operator="equal">
      <formula>"Complete"</formula>
    </cfRule>
  </conditionalFormatting>
  <conditionalFormatting sqref="H43">
    <cfRule type="cellIs" dxfId="132" priority="499" operator="equal">
      <formula>"Not Needed"</formula>
    </cfRule>
    <cfRule type="cellIs" dxfId="131" priority="500" operator="equal">
      <formula>"Complete"</formula>
    </cfRule>
    <cfRule type="cellIs" dxfId="130" priority="501" operator="equal">
      <formula>"Waiting"</formula>
    </cfRule>
    <cfRule type="cellIs" dxfId="129" priority="502" operator="equal">
      <formula>"Issue"</formula>
    </cfRule>
    <cfRule type="cellIs" dxfId="128" priority="503" operator="equal">
      <formula>"In Progress"</formula>
    </cfRule>
    <cfRule type="cellIs" dxfId="127" priority="504" operator="equal">
      <formula>"Complete"</formula>
    </cfRule>
  </conditionalFormatting>
  <conditionalFormatting sqref="H44">
    <cfRule type="cellIs" dxfId="126" priority="121" operator="equal">
      <formula>"Not Needed"</formula>
    </cfRule>
    <cfRule type="cellIs" dxfId="125" priority="122" operator="equal">
      <formula>"Complete"</formula>
    </cfRule>
    <cfRule type="cellIs" dxfId="124" priority="123" operator="equal">
      <formula>"Waiting"</formula>
    </cfRule>
    <cfRule type="cellIs" dxfId="123" priority="124" operator="equal">
      <formula>"Issue"</formula>
    </cfRule>
    <cfRule type="cellIs" dxfId="122" priority="125" operator="equal">
      <formula>"In Progress"</formula>
    </cfRule>
    <cfRule type="cellIs" dxfId="121" priority="126" operator="equal">
      <formula>"Complete"</formula>
    </cfRule>
  </conditionalFormatting>
  <conditionalFormatting sqref="H44">
    <cfRule type="cellIs" dxfId="120" priority="115" operator="equal">
      <formula>"Not Needed"</formula>
    </cfRule>
    <cfRule type="cellIs" dxfId="119" priority="116" operator="equal">
      <formula>"Complete"</formula>
    </cfRule>
    <cfRule type="cellIs" dxfId="118" priority="117" operator="equal">
      <formula>"Waiting"</formula>
    </cfRule>
    <cfRule type="cellIs" dxfId="117" priority="118" operator="equal">
      <formula>"Issue"</formula>
    </cfRule>
    <cfRule type="cellIs" dxfId="116" priority="119" operator="equal">
      <formula>"In Progress"</formula>
    </cfRule>
    <cfRule type="cellIs" dxfId="115" priority="120" operator="equal">
      <formula>"Complete"</formula>
    </cfRule>
  </conditionalFormatting>
  <conditionalFormatting sqref="H44">
    <cfRule type="cellIs" dxfId="114" priority="109" operator="equal">
      <formula>"Not Needed"</formula>
    </cfRule>
    <cfRule type="cellIs" dxfId="113" priority="110" operator="equal">
      <formula>"Complete"</formula>
    </cfRule>
    <cfRule type="cellIs" dxfId="112" priority="111" operator="equal">
      <formula>"Waiting"</formula>
    </cfRule>
    <cfRule type="cellIs" dxfId="111" priority="112" operator="equal">
      <formula>"Issue"</formula>
    </cfRule>
    <cfRule type="cellIs" dxfId="110" priority="113" operator="equal">
      <formula>"In Progress"</formula>
    </cfRule>
    <cfRule type="cellIs" dxfId="109" priority="114" operator="equal">
      <formula>"Complete"</formula>
    </cfRule>
  </conditionalFormatting>
  <conditionalFormatting sqref="H45">
    <cfRule type="cellIs" dxfId="108" priority="103" operator="equal">
      <formula>"Not Needed"</formula>
    </cfRule>
    <cfRule type="cellIs" dxfId="107" priority="104" operator="equal">
      <formula>"Complete"</formula>
    </cfRule>
    <cfRule type="cellIs" dxfId="106" priority="105" operator="equal">
      <formula>"Waiting"</formula>
    </cfRule>
    <cfRule type="cellIs" dxfId="105" priority="106" operator="equal">
      <formula>"Issue"</formula>
    </cfRule>
    <cfRule type="cellIs" dxfId="104" priority="107" operator="equal">
      <formula>"In Progress"</formula>
    </cfRule>
    <cfRule type="cellIs" dxfId="103" priority="108" operator="equal">
      <formula>"Complete"</formula>
    </cfRule>
  </conditionalFormatting>
  <conditionalFormatting sqref="H45">
    <cfRule type="cellIs" dxfId="102" priority="97" operator="equal">
      <formula>"Not Needed"</formula>
    </cfRule>
    <cfRule type="cellIs" dxfId="101" priority="98" operator="equal">
      <formula>"Complete"</formula>
    </cfRule>
    <cfRule type="cellIs" dxfId="100" priority="99" operator="equal">
      <formula>"Waiting"</formula>
    </cfRule>
    <cfRule type="cellIs" dxfId="99" priority="100" operator="equal">
      <formula>"Issue"</formula>
    </cfRule>
    <cfRule type="cellIs" dxfId="98" priority="101" operator="equal">
      <formula>"In Progress"</formula>
    </cfRule>
    <cfRule type="cellIs" dxfId="97" priority="102" operator="equal">
      <formula>"Complete"</formula>
    </cfRule>
  </conditionalFormatting>
  <conditionalFormatting sqref="H45">
    <cfRule type="cellIs" dxfId="96" priority="91" operator="equal">
      <formula>"Not Needed"</formula>
    </cfRule>
    <cfRule type="cellIs" dxfId="95" priority="92" operator="equal">
      <formula>"Complete"</formula>
    </cfRule>
    <cfRule type="cellIs" dxfId="94" priority="93" operator="equal">
      <formula>"Waiting"</formula>
    </cfRule>
    <cfRule type="cellIs" dxfId="93" priority="94" operator="equal">
      <formula>"Issue"</formula>
    </cfRule>
    <cfRule type="cellIs" dxfId="92" priority="95" operator="equal">
      <formula>"In Progress"</formula>
    </cfRule>
    <cfRule type="cellIs" dxfId="91" priority="96" operator="equal">
      <formula>"Complete"</formula>
    </cfRule>
  </conditionalFormatting>
  <conditionalFormatting sqref="H46">
    <cfRule type="cellIs" dxfId="90" priority="85" operator="equal">
      <formula>"Not Needed"</formula>
    </cfRule>
    <cfRule type="cellIs" dxfId="89" priority="86" operator="equal">
      <formula>"Complete"</formula>
    </cfRule>
    <cfRule type="cellIs" dxfId="88" priority="87" operator="equal">
      <formula>"Waiting"</formula>
    </cfRule>
    <cfRule type="cellIs" dxfId="87" priority="88" operator="equal">
      <formula>"Issue"</formula>
    </cfRule>
    <cfRule type="cellIs" dxfId="86" priority="89" operator="equal">
      <formula>"In Progress"</formula>
    </cfRule>
    <cfRule type="cellIs" dxfId="85" priority="90" operator="equal">
      <formula>"Complete"</formula>
    </cfRule>
  </conditionalFormatting>
  <conditionalFormatting sqref="H46">
    <cfRule type="cellIs" dxfId="84" priority="79" operator="equal">
      <formula>"Not Needed"</formula>
    </cfRule>
    <cfRule type="cellIs" dxfId="83" priority="80" operator="equal">
      <formula>"Complete"</formula>
    </cfRule>
    <cfRule type="cellIs" dxfId="82" priority="81" operator="equal">
      <formula>"Waiting"</formula>
    </cfRule>
    <cfRule type="cellIs" dxfId="81" priority="82" operator="equal">
      <formula>"Issue"</formula>
    </cfRule>
    <cfRule type="cellIs" dxfId="80" priority="83" operator="equal">
      <formula>"In Progress"</formula>
    </cfRule>
    <cfRule type="cellIs" dxfId="79" priority="84" operator="equal">
      <formula>"Complete"</formula>
    </cfRule>
  </conditionalFormatting>
  <conditionalFormatting sqref="H46">
    <cfRule type="cellIs" dxfId="78" priority="73" operator="equal">
      <formula>"Not Needed"</formula>
    </cfRule>
    <cfRule type="cellIs" dxfId="77" priority="74" operator="equal">
      <formula>"Complete"</formula>
    </cfRule>
    <cfRule type="cellIs" dxfId="76" priority="75" operator="equal">
      <formula>"Waiting"</formula>
    </cfRule>
    <cfRule type="cellIs" dxfId="75" priority="76" operator="equal">
      <formula>"Issue"</formula>
    </cfRule>
    <cfRule type="cellIs" dxfId="74" priority="77" operator="equal">
      <formula>"In Progress"</formula>
    </cfRule>
    <cfRule type="cellIs" dxfId="73" priority="78" operator="equal">
      <formula>"Complete"</formula>
    </cfRule>
  </conditionalFormatting>
  <conditionalFormatting sqref="H20">
    <cfRule type="cellIs" dxfId="72" priority="67" operator="equal">
      <formula>"Not Needed"</formula>
    </cfRule>
    <cfRule type="cellIs" dxfId="71" priority="68" operator="equal">
      <formula>"Complete"</formula>
    </cfRule>
    <cfRule type="cellIs" dxfId="70" priority="69" operator="equal">
      <formula>"Waiting"</formula>
    </cfRule>
    <cfRule type="cellIs" dxfId="69" priority="70" operator="equal">
      <formula>"Issue"</formula>
    </cfRule>
    <cfRule type="cellIs" dxfId="68" priority="71" operator="equal">
      <formula>"In Progress"</formula>
    </cfRule>
    <cfRule type="cellIs" dxfId="67" priority="72" operator="equal">
      <formula>"Complete"</formula>
    </cfRule>
  </conditionalFormatting>
  <conditionalFormatting sqref="H19">
    <cfRule type="cellIs" dxfId="66" priority="61" operator="equal">
      <formula>"Not Needed"</formula>
    </cfRule>
    <cfRule type="cellIs" dxfId="65" priority="62" operator="equal">
      <formula>"Complete"</formula>
    </cfRule>
    <cfRule type="cellIs" dxfId="64" priority="63" operator="equal">
      <formula>"Waiting"</formula>
    </cfRule>
    <cfRule type="cellIs" dxfId="63" priority="64" operator="equal">
      <formula>"Issue"</formula>
    </cfRule>
    <cfRule type="cellIs" dxfId="62" priority="65" operator="equal">
      <formula>"In Progress"</formula>
    </cfRule>
    <cfRule type="cellIs" dxfId="61" priority="66" operator="equal">
      <formula>"Complete"</formula>
    </cfRule>
  </conditionalFormatting>
  <conditionalFormatting sqref="H22">
    <cfRule type="cellIs" dxfId="60" priority="55" operator="equal">
      <formula>"Not Needed"</formula>
    </cfRule>
    <cfRule type="cellIs" dxfId="59" priority="56" operator="equal">
      <formula>"Complete"</formula>
    </cfRule>
    <cfRule type="cellIs" dxfId="58" priority="57" operator="equal">
      <formula>"Waiting"</formula>
    </cfRule>
    <cfRule type="cellIs" dxfId="57" priority="58" operator="equal">
      <formula>"Issue"</formula>
    </cfRule>
    <cfRule type="cellIs" dxfId="56" priority="59" operator="equal">
      <formula>"In Progress"</formula>
    </cfRule>
    <cfRule type="cellIs" dxfId="55" priority="60" operator="equal">
      <formula>"Complete"</formula>
    </cfRule>
  </conditionalFormatting>
  <conditionalFormatting sqref="H29">
    <cfRule type="cellIs" dxfId="54" priority="49" operator="equal">
      <formula>"Not Needed"</formula>
    </cfRule>
    <cfRule type="cellIs" dxfId="53" priority="50" operator="equal">
      <formula>"Complete"</formula>
    </cfRule>
    <cfRule type="cellIs" dxfId="52" priority="51" operator="equal">
      <formula>"Waiting"</formula>
    </cfRule>
    <cfRule type="cellIs" dxfId="51" priority="52" operator="equal">
      <formula>"Issue"</formula>
    </cfRule>
    <cfRule type="cellIs" dxfId="50" priority="53" operator="equal">
      <formula>"In Progress"</formula>
    </cfRule>
    <cfRule type="cellIs" dxfId="49" priority="54" operator="equal">
      <formula>"Complete"</formula>
    </cfRule>
  </conditionalFormatting>
  <conditionalFormatting sqref="H29">
    <cfRule type="cellIs" dxfId="48" priority="43" operator="equal">
      <formula>"Not Needed"</formula>
    </cfRule>
    <cfRule type="cellIs" dxfId="47" priority="44" operator="equal">
      <formula>"Complete"</formula>
    </cfRule>
    <cfRule type="cellIs" dxfId="46" priority="45" operator="equal">
      <formula>"Waiting"</formula>
    </cfRule>
    <cfRule type="cellIs" dxfId="45" priority="46" operator="equal">
      <formula>"Issue"</formula>
    </cfRule>
    <cfRule type="cellIs" dxfId="44" priority="47" operator="equal">
      <formula>"In Progress"</formula>
    </cfRule>
    <cfRule type="cellIs" dxfId="43" priority="48" operator="equal">
      <formula>"Complete"</formula>
    </cfRule>
  </conditionalFormatting>
  <conditionalFormatting sqref="H25">
    <cfRule type="cellIs" dxfId="42" priority="37" operator="equal">
      <formula>"Not Needed"</formula>
    </cfRule>
    <cfRule type="cellIs" dxfId="41" priority="38" operator="equal">
      <formula>"Complete"</formula>
    </cfRule>
    <cfRule type="cellIs" dxfId="40" priority="39" operator="equal">
      <formula>"Waiting"</formula>
    </cfRule>
    <cfRule type="cellIs" dxfId="39" priority="40" operator="equal">
      <formula>"Issue"</formula>
    </cfRule>
    <cfRule type="cellIs" dxfId="38" priority="41" operator="equal">
      <formula>"In Progress"</formula>
    </cfRule>
    <cfRule type="cellIs" dxfId="37" priority="42" operator="equal">
      <formula>"Complete"</formula>
    </cfRule>
  </conditionalFormatting>
  <conditionalFormatting sqref="H25">
    <cfRule type="cellIs" dxfId="36" priority="31" operator="equal">
      <formula>"Not Needed"</formula>
    </cfRule>
    <cfRule type="cellIs" dxfId="35" priority="32" operator="equal">
      <formula>"Complete"</formula>
    </cfRule>
    <cfRule type="cellIs" dxfId="34" priority="33" operator="equal">
      <formula>"Waiting"</formula>
    </cfRule>
    <cfRule type="cellIs" dxfId="33" priority="34" operator="equal">
      <formula>"Issue"</formula>
    </cfRule>
    <cfRule type="cellIs" dxfId="32" priority="35" operator="equal">
      <formula>"In Progress"</formula>
    </cfRule>
    <cfRule type="cellIs" dxfId="31" priority="36" operator="equal">
      <formula>"Complete"</formula>
    </cfRule>
  </conditionalFormatting>
  <conditionalFormatting sqref="H27">
    <cfRule type="cellIs" dxfId="30" priority="25" operator="equal">
      <formula>"Not Needed"</formula>
    </cfRule>
    <cfRule type="cellIs" dxfId="29" priority="26" operator="equal">
      <formula>"Complete"</formula>
    </cfRule>
    <cfRule type="cellIs" dxfId="28" priority="27" operator="equal">
      <formula>"Waiting"</formula>
    </cfRule>
    <cfRule type="cellIs" dxfId="27" priority="28" operator="equal">
      <formula>"Issue"</formula>
    </cfRule>
    <cfRule type="cellIs" dxfId="26" priority="29" operator="equal">
      <formula>"In Progress"</formula>
    </cfRule>
    <cfRule type="cellIs" dxfId="25" priority="30" operator="equal">
      <formula>"Complete"</formula>
    </cfRule>
  </conditionalFormatting>
  <conditionalFormatting sqref="H27">
    <cfRule type="cellIs" dxfId="24" priority="19" operator="equal">
      <formula>"Not Needed"</formula>
    </cfRule>
    <cfRule type="cellIs" dxfId="23" priority="20" operator="equal">
      <formula>"Complete"</formula>
    </cfRule>
    <cfRule type="cellIs" dxfId="22" priority="21" operator="equal">
      <formula>"Waiting"</formula>
    </cfRule>
    <cfRule type="cellIs" dxfId="21" priority="22" operator="equal">
      <formula>"Issue"</formula>
    </cfRule>
    <cfRule type="cellIs" dxfId="20" priority="23" operator="equal">
      <formula>"In Progress"</formula>
    </cfRule>
    <cfRule type="cellIs" dxfId="19" priority="24" operator="equal">
      <formula>"Complete"</formula>
    </cfRule>
  </conditionalFormatting>
  <conditionalFormatting sqref="H33">
    <cfRule type="cellIs" dxfId="18" priority="13" operator="equal">
      <formula>"Not Needed"</formula>
    </cfRule>
    <cfRule type="cellIs" dxfId="17" priority="14" operator="equal">
      <formula>"Complete"</formula>
    </cfRule>
    <cfRule type="cellIs" dxfId="16" priority="15" operator="equal">
      <formula>"Waiting"</formula>
    </cfRule>
    <cfRule type="cellIs" dxfId="15" priority="16" operator="equal">
      <formula>"Issue"</formula>
    </cfRule>
    <cfRule type="cellIs" dxfId="14" priority="17" operator="equal">
      <formula>"In Progress"</formula>
    </cfRule>
    <cfRule type="cellIs" dxfId="13" priority="18" operator="equal">
      <formula>"Complete"</formula>
    </cfRule>
  </conditionalFormatting>
  <conditionalFormatting sqref="H26">
    <cfRule type="cellIs" dxfId="12" priority="7" operator="equal">
      <formula>"Not Needed"</formula>
    </cfRule>
    <cfRule type="cellIs" dxfId="11" priority="8" operator="equal">
      <formula>"Complete"</formula>
    </cfRule>
    <cfRule type="cellIs" dxfId="10" priority="9" operator="equal">
      <formula>"Waiting"</formula>
    </cfRule>
    <cfRule type="cellIs" dxfId="9" priority="10" operator="equal">
      <formula>"Issue"</formula>
    </cfRule>
    <cfRule type="cellIs" dxfId="8" priority="11" operator="equal">
      <formula>"In Progress"</formula>
    </cfRule>
    <cfRule type="cellIs" dxfId="7" priority="12" operator="equal">
      <formula>"Complete"</formula>
    </cfRule>
  </conditionalFormatting>
  <conditionalFormatting sqref="H26">
    <cfRule type="cellIs" dxfId="6" priority="1" operator="equal">
      <formula>"Not Needed"</formula>
    </cfRule>
    <cfRule type="cellIs" dxfId="5" priority="2" operator="equal">
      <formula>"Complete"</formula>
    </cfRule>
    <cfRule type="cellIs" dxfId="4" priority="3" operator="equal">
      <formula>"Waiting"</formula>
    </cfRule>
    <cfRule type="cellIs" dxfId="3" priority="4" operator="equal">
      <formula>"Issue"</formula>
    </cfRule>
    <cfRule type="cellIs" dxfId="2" priority="5" operator="equal">
      <formula>"In Progress"</formula>
    </cfRule>
    <cfRule type="cellIs" dxfId="1" priority="6" operator="equal">
      <formula>"Complete"</formula>
    </cfRule>
  </conditionalFormatting>
  <dataValidations count="1">
    <dataValidation type="list" allowBlank="1" showInputMessage="1" showErrorMessage="1" sqref="H4 H8:H14 H43:H46 H16:H41" xr:uid="{F77B62CD-0790-4C86-884F-3FC38663A6CF}">
      <formula1>StatusValues</formula1>
    </dataValidation>
  </dataValidations>
  <printOptions horizontalCentered="1" gridLines="1"/>
  <pageMargins left="0.37" right="0.21" top="0.84" bottom="0.63" header="0.35" footer="0.33"/>
  <pageSetup scale="60" fitToHeight="0" orientation="landscape" r:id="rId1"/>
  <headerFooter alignWithMargins="0">
    <oddHeader>&amp;L&amp;D&amp;C&amp;"Arial,Bold"&amp;12SMC Migration Plan</oddHeader>
    <oddFooter>&amp;CPage &amp;P&amp;RVersion Date: &amp;D &amp;T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6"/>
  <sheetViews>
    <sheetView showGridLines="0" zoomScaleNormal="100" workbookViewId="0">
      <pane ySplit="2" topLeftCell="A3" activePane="bottomLeft" state="frozen"/>
      <selection pane="bottomLeft" activeCell="B6" sqref="B6"/>
    </sheetView>
  </sheetViews>
  <sheetFormatPr defaultColWidth="9.140625" defaultRowHeight="12.75" x14ac:dyDescent="0.2"/>
  <cols>
    <col min="1" max="1" width="17.85546875" style="49" customWidth="1"/>
    <col min="2" max="2" width="16.85546875" style="49" customWidth="1"/>
    <col min="3" max="3" width="14.7109375" style="49" customWidth="1"/>
    <col min="4" max="4" width="17" style="49" customWidth="1"/>
    <col min="5" max="5" width="11.5703125" style="49" bestFit="1" customWidth="1"/>
    <col min="6" max="6" width="14.85546875" style="49" customWidth="1"/>
    <col min="7" max="7" width="34" style="49" customWidth="1"/>
    <col min="8" max="8" width="24.28515625" style="49" customWidth="1"/>
    <col min="9" max="16384" width="9.140625" style="49"/>
  </cols>
  <sheetData>
    <row r="1" spans="1:8" ht="16.5" customHeight="1" x14ac:dyDescent="0.2"/>
    <row r="2" spans="1:8" s="149" customFormat="1" ht="15" x14ac:dyDescent="0.2">
      <c r="A2" s="26" t="s">
        <v>47</v>
      </c>
      <c r="B2" s="26" t="s">
        <v>46</v>
      </c>
      <c r="C2" s="26" t="s">
        <v>56</v>
      </c>
      <c r="D2" s="26" t="s">
        <v>43</v>
      </c>
      <c r="E2" s="26" t="s">
        <v>72</v>
      </c>
      <c r="F2" s="26" t="s">
        <v>44</v>
      </c>
      <c r="G2" s="26" t="s">
        <v>45</v>
      </c>
      <c r="H2" s="26" t="s">
        <v>4</v>
      </c>
    </row>
    <row r="3" spans="1:8" x14ac:dyDescent="0.2">
      <c r="A3" s="75" t="s">
        <v>58</v>
      </c>
      <c r="B3" s="75" t="s">
        <v>160</v>
      </c>
      <c r="C3" s="75"/>
      <c r="D3" s="75" t="s">
        <v>161</v>
      </c>
      <c r="E3" s="75" t="s">
        <v>166</v>
      </c>
      <c r="F3" s="75" t="s">
        <v>162</v>
      </c>
      <c r="G3" s="70" t="s">
        <v>168</v>
      </c>
      <c r="H3" s="47" t="s">
        <v>169</v>
      </c>
    </row>
    <row r="4" spans="1:8" x14ac:dyDescent="0.2">
      <c r="A4" s="75" t="s">
        <v>163</v>
      </c>
      <c r="B4" s="75" t="s">
        <v>164</v>
      </c>
      <c r="C4" s="75"/>
      <c r="D4" s="75" t="s">
        <v>165</v>
      </c>
      <c r="E4" s="76" t="s">
        <v>74</v>
      </c>
      <c r="F4" s="75" t="s">
        <v>167</v>
      </c>
      <c r="G4" s="70" t="s">
        <v>173</v>
      </c>
      <c r="H4" s="47" t="s">
        <v>170</v>
      </c>
    </row>
    <row r="5" spans="1:8" x14ac:dyDescent="0.2">
      <c r="A5" s="68" t="s">
        <v>55</v>
      </c>
      <c r="B5" s="74" t="s">
        <v>171</v>
      </c>
      <c r="C5" s="74"/>
      <c r="D5" s="74" t="s">
        <v>57</v>
      </c>
      <c r="E5" s="74" t="s">
        <v>73</v>
      </c>
      <c r="F5" s="75" t="s">
        <v>172</v>
      </c>
      <c r="G5" s="69" t="s">
        <v>174</v>
      </c>
      <c r="H5" s="47" t="s">
        <v>175</v>
      </c>
    </row>
    <row r="6" spans="1:8" x14ac:dyDescent="0.2">
      <c r="A6" s="68" t="s">
        <v>176</v>
      </c>
      <c r="B6" s="74" t="s">
        <v>177</v>
      </c>
      <c r="C6" s="74"/>
      <c r="D6" s="74" t="s">
        <v>178</v>
      </c>
      <c r="E6" s="74" t="s">
        <v>73</v>
      </c>
      <c r="F6" s="75" t="s">
        <v>179</v>
      </c>
      <c r="G6" s="69" t="s">
        <v>180</v>
      </c>
      <c r="H6" s="47"/>
    </row>
  </sheetData>
  <pageMargins left="0.75" right="0.75" top="1" bottom="1" header="0.5" footer="0.5"/>
  <pageSetup scale="85" orientation="landscape" horizont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3"/>
  <sheetViews>
    <sheetView showGridLines="0" workbookViewId="0">
      <pane ySplit="1" topLeftCell="A2" activePane="bottomLeft" state="frozen"/>
      <selection pane="bottomLeft" activeCell="D24" sqref="D24"/>
    </sheetView>
  </sheetViews>
  <sheetFormatPr defaultRowHeight="12.75" x14ac:dyDescent="0.2"/>
  <cols>
    <col min="1" max="1" width="16.28515625" bestFit="1" customWidth="1"/>
    <col min="2" max="2" width="48.5703125" bestFit="1" customWidth="1"/>
    <col min="3" max="3" width="3.85546875" customWidth="1"/>
    <col min="4" max="4" width="32.140625" customWidth="1"/>
  </cols>
  <sheetData>
    <row r="1" spans="1:4" x14ac:dyDescent="0.2">
      <c r="A1" s="172" t="s">
        <v>81</v>
      </c>
      <c r="B1" s="172" t="s">
        <v>45</v>
      </c>
      <c r="D1" s="150" t="s">
        <v>82</v>
      </c>
    </row>
    <row r="2" spans="1:4" x14ac:dyDescent="0.2">
      <c r="A2" s="152" t="s">
        <v>101</v>
      </c>
      <c r="B2" s="70" t="s">
        <v>104</v>
      </c>
    </row>
    <row r="3" spans="1:4" x14ac:dyDescent="0.2">
      <c r="A3" s="152" t="s">
        <v>102</v>
      </c>
      <c r="B3" s="70" t="s">
        <v>105</v>
      </c>
      <c r="D3" t="str">
        <f>CONCATENATE(B2,"; ",B3)</f>
        <v>jane.apple@mailbox.com; john.brown@mailbox.com</v>
      </c>
    </row>
    <row r="4" spans="1:4" x14ac:dyDescent="0.2">
      <c r="A4" s="152" t="s">
        <v>103</v>
      </c>
      <c r="B4" s="70" t="s">
        <v>106</v>
      </c>
      <c r="D4" t="str">
        <f>CONCATENATE(D3,"; ",B4)</f>
        <v>jane.apple@mailbox.com; john.brown@mailbox.com; clay.charles@mailbox.com</v>
      </c>
    </row>
    <row r="5" spans="1:4" x14ac:dyDescent="0.2">
      <c r="A5" s="152" t="s">
        <v>108</v>
      </c>
      <c r="B5" s="70" t="s">
        <v>107</v>
      </c>
      <c r="D5" t="str">
        <f t="shared" ref="D5:D19" si="0">CONCATENATE(D4,"; ",B5)</f>
        <v>jane.apple@mailbox.com; john.brown@mailbox.com; clay.charles@mailbox.com; shannon.doe@mailbox.com</v>
      </c>
    </row>
    <row r="6" spans="1:4" x14ac:dyDescent="0.2">
      <c r="A6" s="89"/>
      <c r="B6" s="89"/>
      <c r="D6" t="str">
        <f t="shared" si="0"/>
        <v xml:space="preserve">jane.apple@mailbox.com; john.brown@mailbox.com; clay.charles@mailbox.com; shannon.doe@mailbox.com; </v>
      </c>
    </row>
    <row r="7" spans="1:4" x14ac:dyDescent="0.2">
      <c r="A7" s="89"/>
      <c r="B7" s="89"/>
      <c r="D7" t="str">
        <f t="shared" si="0"/>
        <v xml:space="preserve">jane.apple@mailbox.com; john.brown@mailbox.com; clay.charles@mailbox.com; shannon.doe@mailbox.com; ; </v>
      </c>
    </row>
    <row r="8" spans="1:4" x14ac:dyDescent="0.2">
      <c r="A8" s="89"/>
      <c r="B8" s="89"/>
      <c r="D8" t="str">
        <f t="shared" si="0"/>
        <v xml:space="preserve">jane.apple@mailbox.com; john.brown@mailbox.com; clay.charles@mailbox.com; shannon.doe@mailbox.com; ; ; </v>
      </c>
    </row>
    <row r="9" spans="1:4" x14ac:dyDescent="0.2">
      <c r="A9" s="89"/>
      <c r="B9" s="89"/>
      <c r="D9" t="str">
        <f t="shared" si="0"/>
        <v xml:space="preserve">jane.apple@mailbox.com; john.brown@mailbox.com; clay.charles@mailbox.com; shannon.doe@mailbox.com; ; ; ; </v>
      </c>
    </row>
    <row r="10" spans="1:4" x14ac:dyDescent="0.2">
      <c r="A10" s="89"/>
      <c r="B10" s="89"/>
      <c r="D10" t="str">
        <f t="shared" si="0"/>
        <v xml:space="preserve">jane.apple@mailbox.com; john.brown@mailbox.com; clay.charles@mailbox.com; shannon.doe@mailbox.com; ; ; ; ; </v>
      </c>
    </row>
    <row r="11" spans="1:4" x14ac:dyDescent="0.2">
      <c r="A11" s="89"/>
      <c r="B11" s="89"/>
      <c r="D11" t="str">
        <f t="shared" si="0"/>
        <v xml:space="preserve">jane.apple@mailbox.com; john.brown@mailbox.com; clay.charles@mailbox.com; shannon.doe@mailbox.com; ; ; ; ; ; </v>
      </c>
    </row>
    <row r="12" spans="1:4" x14ac:dyDescent="0.2">
      <c r="A12" s="152"/>
      <c r="B12" s="70"/>
      <c r="D12" t="str">
        <f t="shared" si="0"/>
        <v xml:space="preserve">jane.apple@mailbox.com; john.brown@mailbox.com; clay.charles@mailbox.com; shannon.doe@mailbox.com; ; ; ; ; ; ; </v>
      </c>
    </row>
    <row r="13" spans="1:4" x14ac:dyDescent="0.2">
      <c r="A13" s="152"/>
      <c r="B13" s="70"/>
      <c r="D13" t="str">
        <f t="shared" ref="D13" si="1">CONCATENATE(D12,"; ",B13)</f>
        <v xml:space="preserve">jane.apple@mailbox.com; john.brown@mailbox.com; clay.charles@mailbox.com; shannon.doe@mailbox.com; ; ; ; ; ; ; ; </v>
      </c>
    </row>
    <row r="14" spans="1:4" x14ac:dyDescent="0.2">
      <c r="A14" s="152"/>
      <c r="B14" s="70"/>
      <c r="D14" t="str">
        <f t="shared" si="0"/>
        <v xml:space="preserve">jane.apple@mailbox.com; john.brown@mailbox.com; clay.charles@mailbox.com; shannon.doe@mailbox.com; ; ; ; ; ; ; ; ; </v>
      </c>
    </row>
    <row r="15" spans="1:4" x14ac:dyDescent="0.2">
      <c r="A15" s="152"/>
      <c r="B15" s="70"/>
      <c r="D15" t="str">
        <f t="shared" si="0"/>
        <v xml:space="preserve">jane.apple@mailbox.com; john.brown@mailbox.com; clay.charles@mailbox.com; shannon.doe@mailbox.com; ; ; ; ; ; ; ; ; ; </v>
      </c>
    </row>
    <row r="16" spans="1:4" x14ac:dyDescent="0.2">
      <c r="A16" s="152"/>
      <c r="B16" s="70"/>
      <c r="D16" t="str">
        <f t="shared" si="0"/>
        <v xml:space="preserve">jane.apple@mailbox.com; john.brown@mailbox.com; clay.charles@mailbox.com; shannon.doe@mailbox.com; ; ; ; ; ; ; ; ; ; ; </v>
      </c>
    </row>
    <row r="17" spans="1:4" x14ac:dyDescent="0.2">
      <c r="A17" s="152"/>
      <c r="B17" s="40"/>
      <c r="D17" t="str">
        <f t="shared" si="0"/>
        <v xml:space="preserve">jane.apple@mailbox.com; john.brown@mailbox.com; clay.charles@mailbox.com; shannon.doe@mailbox.com; ; ; ; ; ; ; ; ; ; ; ; </v>
      </c>
    </row>
    <row r="18" spans="1:4" x14ac:dyDescent="0.2">
      <c r="A18" s="152"/>
      <c r="B18" s="69"/>
      <c r="D18" t="str">
        <f t="shared" si="0"/>
        <v xml:space="preserve">jane.apple@mailbox.com; john.brown@mailbox.com; clay.charles@mailbox.com; shannon.doe@mailbox.com; ; ; ; ; ; ; ; ; ; ; ; ; </v>
      </c>
    </row>
    <row r="19" spans="1:4" x14ac:dyDescent="0.2">
      <c r="A19" s="152"/>
      <c r="B19" s="69"/>
      <c r="D19" t="str">
        <f t="shared" si="0"/>
        <v xml:space="preserve">jane.apple@mailbox.com; john.brown@mailbox.com; clay.charles@mailbox.com; shannon.doe@mailbox.com; ; ; ; ; ; ; ; ; ; ; ; ; ; </v>
      </c>
    </row>
    <row r="20" spans="1:4" x14ac:dyDescent="0.2">
      <c r="A20" s="152"/>
      <c r="B20" s="69"/>
      <c r="D20" t="str">
        <f>CONCATENATE(D19,"; ",B20)</f>
        <v xml:space="preserve">jane.apple@mailbox.com; john.brown@mailbox.com; clay.charles@mailbox.com; shannon.doe@mailbox.com; ; ; ; ; ; ; ; ; ; ; ; ; ; ; </v>
      </c>
    </row>
    <row r="21" spans="1:4" x14ac:dyDescent="0.2">
      <c r="A21" s="152"/>
      <c r="B21" s="69"/>
      <c r="D21" t="str">
        <f>CONCATENATE(D20,"; ",B21)</f>
        <v xml:space="preserve">jane.apple@mailbox.com; john.brown@mailbox.com; clay.charles@mailbox.com; shannon.doe@mailbox.com; ; ; ; ; ; ; ; ; ; ; ; ; ; ; ; </v>
      </c>
    </row>
    <row r="22" spans="1:4" x14ac:dyDescent="0.2">
      <c r="D22" s="44"/>
    </row>
    <row r="23" spans="1:4" x14ac:dyDescent="0.2">
      <c r="B23" s="153" t="s">
        <v>83</v>
      </c>
      <c r="D23" s="44" t="s">
        <v>111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43"/>
  <sheetViews>
    <sheetView showGridLines="0" zoomScaleNormal="100" workbookViewId="0">
      <pane ySplit="3" topLeftCell="A4" activePane="bottomLeft" state="frozen"/>
      <selection pane="bottomLeft" activeCell="B4" sqref="B4"/>
    </sheetView>
  </sheetViews>
  <sheetFormatPr defaultColWidth="14.42578125" defaultRowHeight="15" customHeight="1" x14ac:dyDescent="0.2"/>
  <cols>
    <col min="1" max="1" width="3.7109375" style="122" customWidth="1"/>
    <col min="2" max="2" width="12.5703125" style="164" bestFit="1" customWidth="1"/>
    <col min="3" max="3" width="15.42578125" style="164" customWidth="1"/>
    <col min="4" max="4" width="62.42578125" style="164" customWidth="1"/>
    <col min="5" max="5" width="29.5703125" style="122" customWidth="1"/>
    <col min="6" max="6" width="18.42578125" style="122" customWidth="1"/>
    <col min="7" max="7" width="14.7109375" style="122" bestFit="1" customWidth="1"/>
    <col min="8" max="8" width="75.7109375" style="122" customWidth="1"/>
    <col min="9" max="9" width="56.5703125" style="122" customWidth="1"/>
    <col min="10" max="10" width="9.140625" style="122" customWidth="1"/>
    <col min="11" max="11" width="12" style="122" customWidth="1"/>
    <col min="12" max="12" width="21" style="122" customWidth="1"/>
    <col min="13" max="13" width="7.42578125" style="122" customWidth="1"/>
    <col min="14" max="14" width="14.42578125" style="122" customWidth="1"/>
    <col min="15" max="15" width="11.28515625" style="122" customWidth="1"/>
    <col min="16" max="16" width="14.42578125" style="122" customWidth="1"/>
    <col min="17" max="16384" width="14.42578125" style="122"/>
  </cols>
  <sheetData>
    <row r="1" spans="1:14" ht="17.25" customHeight="1" thickBot="1" x14ac:dyDescent="0.25">
      <c r="A1" s="119"/>
      <c r="B1" s="156"/>
      <c r="C1" s="156"/>
      <c r="D1" s="156"/>
      <c r="E1" s="176"/>
      <c r="F1" s="120"/>
      <c r="G1" s="120"/>
      <c r="H1" s="120"/>
      <c r="I1" s="120"/>
      <c r="J1" s="121"/>
      <c r="K1" s="121"/>
    </row>
    <row r="2" spans="1:14" ht="24" customHeight="1" thickBot="1" x14ac:dyDescent="0.25">
      <c r="A2" s="123" t="s">
        <v>158</v>
      </c>
      <c r="B2" s="157"/>
      <c r="C2" s="157"/>
      <c r="D2" s="157"/>
      <c r="E2" s="124"/>
      <c r="F2" s="125"/>
      <c r="G2" s="126"/>
      <c r="H2" s="126"/>
      <c r="I2" s="127"/>
      <c r="J2" s="121"/>
      <c r="K2" s="121"/>
    </row>
    <row r="3" spans="1:14" ht="15.75" thickBot="1" x14ac:dyDescent="0.25">
      <c r="A3" s="128" t="s">
        <v>75</v>
      </c>
      <c r="B3" s="158" t="s">
        <v>76</v>
      </c>
      <c r="C3" s="158" t="s">
        <v>87</v>
      </c>
      <c r="D3" s="129" t="s">
        <v>77</v>
      </c>
      <c r="E3" s="129" t="s">
        <v>88</v>
      </c>
      <c r="F3" s="129" t="s">
        <v>159</v>
      </c>
      <c r="G3" s="129" t="s">
        <v>59</v>
      </c>
      <c r="H3" s="130" t="s">
        <v>78</v>
      </c>
      <c r="I3" s="121"/>
      <c r="J3" s="121"/>
      <c r="K3" s="121"/>
      <c r="L3" s="121"/>
      <c r="N3" s="121"/>
    </row>
    <row r="4" spans="1:14" x14ac:dyDescent="0.2">
      <c r="A4" s="140">
        <v>1</v>
      </c>
      <c r="B4" s="159"/>
      <c r="C4" s="159"/>
      <c r="D4" s="141"/>
      <c r="E4" s="141"/>
      <c r="F4" s="141"/>
      <c r="G4" s="141"/>
      <c r="H4" s="142"/>
      <c r="I4" s="121"/>
      <c r="J4" s="121"/>
      <c r="K4" s="121"/>
      <c r="L4" s="121"/>
      <c r="N4" s="121"/>
    </row>
    <row r="5" spans="1:14" x14ac:dyDescent="0.2">
      <c r="A5" s="140">
        <v>2</v>
      </c>
      <c r="B5" s="159"/>
      <c r="C5" s="159"/>
      <c r="D5" s="141"/>
      <c r="E5" s="141"/>
      <c r="F5" s="141"/>
      <c r="G5" s="141"/>
      <c r="H5" s="145"/>
      <c r="I5" s="121"/>
      <c r="J5" s="121"/>
      <c r="L5" s="121"/>
      <c r="N5" s="121"/>
    </row>
    <row r="6" spans="1:14" x14ac:dyDescent="0.2">
      <c r="A6" s="146">
        <v>3</v>
      </c>
      <c r="B6" s="159"/>
      <c r="C6" s="159"/>
      <c r="D6" s="147"/>
      <c r="E6" s="147"/>
      <c r="F6" s="159"/>
      <c r="G6" s="141"/>
      <c r="H6" s="148"/>
      <c r="I6" s="121"/>
      <c r="J6" s="121"/>
      <c r="K6" s="121"/>
    </row>
    <row r="7" spans="1:14" x14ac:dyDescent="0.2">
      <c r="A7" s="143">
        <v>4</v>
      </c>
      <c r="B7" s="159"/>
      <c r="C7" s="159"/>
      <c r="D7" s="179"/>
      <c r="E7" s="147"/>
      <c r="F7" s="159"/>
      <c r="G7" s="141"/>
      <c r="H7" s="154"/>
      <c r="I7" s="121"/>
      <c r="J7" s="121"/>
    </row>
    <row r="8" spans="1:14" x14ac:dyDescent="0.2">
      <c r="A8" s="143">
        <v>5</v>
      </c>
      <c r="B8" s="159"/>
      <c r="C8" s="159"/>
      <c r="D8" s="179"/>
      <c r="E8" s="147"/>
      <c r="F8" s="159"/>
      <c r="G8" s="141"/>
      <c r="H8" s="180"/>
      <c r="I8" s="121"/>
      <c r="J8" s="121"/>
    </row>
    <row r="9" spans="1:14" x14ac:dyDescent="0.2">
      <c r="A9" s="146">
        <v>6</v>
      </c>
      <c r="B9" s="159"/>
      <c r="C9" s="159"/>
      <c r="D9" s="147"/>
      <c r="E9" s="147"/>
      <c r="F9" s="147"/>
      <c r="G9" s="147"/>
      <c r="H9" s="148"/>
      <c r="I9" s="121"/>
      <c r="J9" s="121"/>
    </row>
    <row r="10" spans="1:14" x14ac:dyDescent="0.2">
      <c r="A10" s="143">
        <v>7</v>
      </c>
      <c r="B10" s="159"/>
      <c r="C10" s="159"/>
      <c r="D10" s="165"/>
      <c r="E10" s="147"/>
      <c r="F10" s="147"/>
      <c r="G10" s="144"/>
      <c r="H10" s="182"/>
      <c r="I10" s="121"/>
      <c r="J10" s="121"/>
    </row>
    <row r="11" spans="1:14" x14ac:dyDescent="0.2">
      <c r="A11" s="146">
        <v>8</v>
      </c>
      <c r="B11" s="159"/>
      <c r="C11" s="159"/>
      <c r="D11" s="147"/>
      <c r="E11" s="147"/>
      <c r="F11" s="147"/>
      <c r="G11" s="181"/>
      <c r="H11" s="148"/>
      <c r="I11" s="121"/>
      <c r="J11" s="121"/>
    </row>
    <row r="12" spans="1:14" x14ac:dyDescent="0.2">
      <c r="A12" s="143">
        <v>9</v>
      </c>
      <c r="B12" s="159"/>
      <c r="C12" s="159"/>
      <c r="D12" s="166"/>
      <c r="E12" s="179"/>
      <c r="F12" s="147"/>
      <c r="G12" s="144"/>
      <c r="H12" s="145"/>
      <c r="I12" s="121"/>
      <c r="J12" s="121"/>
    </row>
    <row r="13" spans="1:14" x14ac:dyDescent="0.2">
      <c r="A13" s="146">
        <v>10</v>
      </c>
      <c r="B13" s="159"/>
      <c r="C13" s="159"/>
      <c r="D13" s="147"/>
      <c r="E13" s="147"/>
      <c r="F13" s="147"/>
      <c r="G13" s="181"/>
      <c r="H13" s="148"/>
      <c r="I13" s="121"/>
      <c r="J13" s="121"/>
    </row>
    <row r="14" spans="1:14" x14ac:dyDescent="0.2">
      <c r="A14" s="143">
        <v>11</v>
      </c>
      <c r="B14" s="159"/>
      <c r="C14" s="159"/>
      <c r="D14" s="181"/>
      <c r="E14" s="181"/>
      <c r="F14" s="181"/>
      <c r="G14" s="181"/>
      <c r="H14" s="145"/>
      <c r="I14" s="121"/>
      <c r="J14" s="121"/>
    </row>
    <row r="15" spans="1:14" x14ac:dyDescent="0.2">
      <c r="A15" s="146">
        <v>12</v>
      </c>
      <c r="B15" s="159"/>
      <c r="C15" s="159"/>
      <c r="D15" s="147"/>
      <c r="E15" s="147"/>
      <c r="F15" s="147"/>
      <c r="G15" s="147"/>
      <c r="H15" s="148"/>
      <c r="I15" s="121"/>
      <c r="J15" s="121"/>
    </row>
    <row r="16" spans="1:14" x14ac:dyDescent="0.2">
      <c r="A16" s="143"/>
      <c r="B16" s="159"/>
      <c r="C16" s="159"/>
      <c r="D16" s="144"/>
      <c r="E16" s="144"/>
      <c r="F16" s="144"/>
      <c r="G16" s="144"/>
      <c r="H16" s="148"/>
      <c r="I16" s="121"/>
      <c r="J16" s="121"/>
    </row>
    <row r="17" spans="1:11" ht="15.75" customHeight="1" x14ac:dyDescent="0.2">
      <c r="A17" s="131"/>
      <c r="B17" s="161"/>
      <c r="C17" s="161"/>
      <c r="D17" s="132"/>
      <c r="E17" s="132"/>
      <c r="F17" s="132"/>
      <c r="G17" s="132"/>
      <c r="H17" s="134"/>
      <c r="I17" s="121"/>
      <c r="J17" s="121"/>
    </row>
    <row r="18" spans="1:11" ht="15.75" customHeight="1" x14ac:dyDescent="0.2">
      <c r="A18" s="135"/>
      <c r="B18" s="160"/>
      <c r="C18" s="160"/>
      <c r="D18" s="133"/>
      <c r="E18" s="133"/>
      <c r="F18" s="133"/>
      <c r="G18" s="133"/>
      <c r="H18" s="136"/>
      <c r="I18" s="121"/>
      <c r="J18" s="121"/>
    </row>
    <row r="19" spans="1:11" ht="15.75" customHeight="1" x14ac:dyDescent="0.2">
      <c r="A19" s="131"/>
      <c r="B19" s="161"/>
      <c r="C19" s="161"/>
      <c r="D19" s="132"/>
      <c r="E19" s="132"/>
      <c r="F19" s="132"/>
      <c r="G19" s="132"/>
      <c r="H19" s="134"/>
      <c r="I19" s="121"/>
      <c r="J19" s="121"/>
    </row>
    <row r="20" spans="1:11" ht="15.75" customHeight="1" x14ac:dyDescent="0.2">
      <c r="A20" s="135"/>
      <c r="B20" s="160"/>
      <c r="C20" s="160"/>
      <c r="D20" s="133"/>
      <c r="E20" s="133"/>
      <c r="F20" s="133"/>
      <c r="G20" s="133"/>
      <c r="H20" s="136"/>
      <c r="I20" s="121"/>
      <c r="J20" s="121"/>
    </row>
    <row r="21" spans="1:11" ht="15.75" customHeight="1" thickBot="1" x14ac:dyDescent="0.25">
      <c r="A21" s="137"/>
      <c r="B21" s="162"/>
      <c r="C21" s="162"/>
      <c r="D21" s="138"/>
      <c r="E21" s="138"/>
      <c r="F21" s="138"/>
      <c r="G21" s="138"/>
      <c r="H21" s="139"/>
      <c r="I21" s="121"/>
      <c r="J21" s="121"/>
    </row>
    <row r="22" spans="1:11" ht="12.75" customHeight="1" x14ac:dyDescent="0.2">
      <c r="A22" s="121"/>
      <c r="B22" s="163"/>
      <c r="C22" s="163"/>
      <c r="D22" s="163"/>
      <c r="E22" s="121"/>
      <c r="F22" s="121"/>
      <c r="G22" s="121"/>
      <c r="H22" s="121"/>
      <c r="I22" s="121"/>
      <c r="J22" s="121"/>
      <c r="K22" s="121"/>
    </row>
    <row r="23" spans="1:11" ht="12.75" customHeight="1" x14ac:dyDescent="0.2">
      <c r="A23" s="121"/>
      <c r="B23" s="163"/>
      <c r="C23" s="163"/>
      <c r="D23" s="163"/>
      <c r="E23" s="121"/>
      <c r="F23" s="121"/>
      <c r="G23" s="121"/>
      <c r="H23" s="121"/>
      <c r="I23" s="121"/>
      <c r="J23" s="121"/>
      <c r="K23" s="121"/>
    </row>
    <row r="24" spans="1:11" ht="12.75" customHeight="1" x14ac:dyDescent="0.2">
      <c r="A24" s="121"/>
      <c r="B24" s="163"/>
      <c r="C24" s="163"/>
      <c r="D24" s="163"/>
      <c r="E24" s="121"/>
      <c r="F24" s="121"/>
      <c r="G24" s="121"/>
      <c r="H24" s="121"/>
      <c r="I24" s="121"/>
      <c r="J24" s="121"/>
      <c r="K24" s="121"/>
    </row>
    <row r="25" spans="1:11" ht="12.75" customHeight="1" x14ac:dyDescent="0.2">
      <c r="A25" s="121"/>
      <c r="B25" s="163"/>
      <c r="C25" s="163"/>
      <c r="D25" s="163"/>
      <c r="E25" s="121"/>
      <c r="F25" s="121"/>
      <c r="G25" s="121"/>
      <c r="H25" s="121"/>
      <c r="I25" s="121"/>
      <c r="J25" s="121"/>
      <c r="K25" s="121"/>
    </row>
    <row r="26" spans="1:11" ht="12.75" customHeight="1" x14ac:dyDescent="0.2">
      <c r="A26" s="121"/>
      <c r="B26" s="163"/>
      <c r="C26" s="163"/>
      <c r="D26" s="163"/>
      <c r="E26" s="121"/>
      <c r="F26" s="121"/>
      <c r="G26" s="121"/>
      <c r="H26" s="121"/>
      <c r="I26" s="121"/>
      <c r="J26" s="121"/>
      <c r="K26" s="121"/>
    </row>
    <row r="27" spans="1:11" ht="12.75" customHeight="1" x14ac:dyDescent="0.2">
      <c r="A27" s="121"/>
      <c r="B27" s="163"/>
      <c r="C27" s="163"/>
      <c r="D27" s="163"/>
      <c r="E27" s="121"/>
      <c r="F27" s="121"/>
      <c r="G27" s="121"/>
      <c r="H27" s="121"/>
      <c r="I27" s="121"/>
      <c r="J27" s="121"/>
      <c r="K27" s="121"/>
    </row>
    <row r="28" spans="1:11" ht="12.75" customHeight="1" x14ac:dyDescent="0.2">
      <c r="A28" s="121"/>
      <c r="B28" s="163"/>
      <c r="C28" s="163"/>
      <c r="D28" s="163"/>
      <c r="E28" s="121"/>
      <c r="F28" s="121"/>
      <c r="G28" s="121"/>
      <c r="H28" s="121"/>
      <c r="I28" s="121"/>
      <c r="J28" s="121"/>
      <c r="K28" s="121"/>
    </row>
    <row r="29" spans="1:11" ht="12.75" customHeight="1" x14ac:dyDescent="0.2">
      <c r="A29" s="121"/>
      <c r="B29" s="163"/>
      <c r="C29" s="163"/>
      <c r="D29" s="163"/>
      <c r="E29" s="121"/>
      <c r="F29" s="121"/>
      <c r="G29" s="121"/>
      <c r="H29" s="121"/>
      <c r="I29" s="121"/>
      <c r="J29" s="121"/>
      <c r="K29" s="121"/>
    </row>
    <row r="30" spans="1:11" ht="12.75" customHeight="1" x14ac:dyDescent="0.2">
      <c r="A30" s="121"/>
      <c r="B30" s="163"/>
      <c r="C30" s="163"/>
      <c r="D30" s="163"/>
      <c r="E30" s="121"/>
      <c r="F30" s="121"/>
      <c r="G30" s="121"/>
      <c r="H30" s="121"/>
      <c r="I30" s="121"/>
      <c r="J30" s="121"/>
      <c r="K30" s="121"/>
    </row>
    <row r="31" spans="1:11" ht="12.75" customHeight="1" x14ac:dyDescent="0.2">
      <c r="A31" s="121"/>
      <c r="B31" s="163"/>
      <c r="C31" s="163"/>
      <c r="D31" s="163"/>
      <c r="E31" s="121"/>
      <c r="F31" s="121"/>
      <c r="G31" s="121"/>
      <c r="H31" s="121"/>
      <c r="I31" s="121"/>
      <c r="J31" s="121"/>
      <c r="K31" s="121"/>
    </row>
    <row r="32" spans="1:11" ht="12.75" customHeight="1" x14ac:dyDescent="0.2">
      <c r="A32" s="121"/>
      <c r="B32" s="163"/>
      <c r="C32" s="163"/>
      <c r="D32" s="163"/>
      <c r="E32" s="121"/>
      <c r="F32" s="121"/>
      <c r="G32" s="121"/>
      <c r="H32" s="121"/>
      <c r="I32" s="121"/>
      <c r="J32" s="121"/>
      <c r="K32" s="121"/>
    </row>
    <row r="33" spans="1:11" ht="12.75" customHeight="1" x14ac:dyDescent="0.2">
      <c r="A33" s="121"/>
      <c r="B33" s="163"/>
      <c r="C33" s="163"/>
      <c r="D33" s="163"/>
      <c r="E33" s="121"/>
      <c r="F33" s="121"/>
      <c r="G33" s="121"/>
      <c r="H33" s="121"/>
      <c r="I33" s="121"/>
      <c r="J33" s="121"/>
      <c r="K33" s="121"/>
    </row>
    <row r="34" spans="1:11" ht="12.75" customHeight="1" x14ac:dyDescent="0.2">
      <c r="A34" s="121"/>
      <c r="B34" s="163"/>
      <c r="C34" s="163"/>
      <c r="D34" s="163"/>
      <c r="E34" s="121"/>
      <c r="F34" s="121"/>
      <c r="G34" s="121"/>
      <c r="H34" s="121"/>
      <c r="I34" s="121"/>
      <c r="J34" s="121"/>
      <c r="K34" s="121"/>
    </row>
    <row r="35" spans="1:11" ht="12.75" customHeight="1" x14ac:dyDescent="0.2">
      <c r="A35" s="121"/>
      <c r="B35" s="163"/>
      <c r="C35" s="163"/>
      <c r="D35" s="163"/>
      <c r="E35" s="121"/>
      <c r="F35" s="121"/>
      <c r="G35" s="121"/>
      <c r="H35" s="121"/>
      <c r="I35" s="121"/>
      <c r="J35" s="121"/>
      <c r="K35" s="121"/>
    </row>
    <row r="36" spans="1:11" ht="12.75" customHeight="1" x14ac:dyDescent="0.2">
      <c r="A36" s="121"/>
      <c r="B36" s="163"/>
      <c r="C36" s="163"/>
      <c r="D36" s="163"/>
      <c r="E36" s="121"/>
      <c r="F36" s="121"/>
      <c r="G36" s="121"/>
      <c r="H36" s="121"/>
      <c r="I36" s="121"/>
      <c r="J36" s="121"/>
      <c r="K36" s="121"/>
    </row>
    <row r="37" spans="1:11" ht="12.75" customHeight="1" x14ac:dyDescent="0.2">
      <c r="A37" s="121"/>
      <c r="B37" s="163"/>
      <c r="C37" s="163"/>
      <c r="D37" s="163"/>
      <c r="E37" s="121"/>
      <c r="F37" s="121"/>
      <c r="G37" s="121"/>
      <c r="H37" s="121"/>
      <c r="I37" s="121"/>
      <c r="J37" s="121"/>
      <c r="K37" s="121"/>
    </row>
    <row r="38" spans="1:11" ht="12.75" customHeight="1" x14ac:dyDescent="0.2">
      <c r="A38" s="121"/>
      <c r="B38" s="163"/>
      <c r="C38" s="163"/>
      <c r="D38" s="163"/>
      <c r="E38" s="121"/>
      <c r="F38" s="121"/>
      <c r="G38" s="121"/>
      <c r="H38" s="121"/>
      <c r="I38" s="121"/>
      <c r="J38" s="121"/>
      <c r="K38" s="121"/>
    </row>
    <row r="39" spans="1:11" ht="12.75" customHeight="1" x14ac:dyDescent="0.2">
      <c r="A39" s="121"/>
      <c r="B39" s="163"/>
      <c r="C39" s="163"/>
      <c r="D39" s="163"/>
      <c r="E39" s="121"/>
      <c r="F39" s="121"/>
      <c r="G39" s="121"/>
      <c r="H39" s="121"/>
      <c r="I39" s="121"/>
      <c r="J39" s="121"/>
      <c r="K39" s="121"/>
    </row>
    <row r="40" spans="1:11" ht="12.75" customHeight="1" x14ac:dyDescent="0.2">
      <c r="A40" s="121"/>
      <c r="B40" s="163"/>
      <c r="C40" s="163"/>
      <c r="D40" s="163"/>
      <c r="E40" s="121"/>
      <c r="F40" s="121"/>
      <c r="G40" s="121"/>
      <c r="H40" s="121"/>
      <c r="I40" s="121"/>
      <c r="J40" s="121"/>
      <c r="K40" s="121"/>
    </row>
    <row r="41" spans="1:11" ht="12.75" customHeight="1" x14ac:dyDescent="0.2">
      <c r="A41" s="121"/>
      <c r="B41" s="163"/>
      <c r="C41" s="163"/>
      <c r="D41" s="163"/>
      <c r="E41" s="121"/>
      <c r="F41" s="121"/>
      <c r="G41" s="121"/>
      <c r="H41" s="121"/>
      <c r="I41" s="121"/>
      <c r="J41" s="121"/>
      <c r="K41" s="121"/>
    </row>
    <row r="42" spans="1:11" ht="15" customHeight="1" x14ac:dyDescent="0.2">
      <c r="K42" s="121"/>
    </row>
    <row r="43" spans="1:11" ht="15" customHeight="1" x14ac:dyDescent="0.2">
      <c r="K43" s="121"/>
    </row>
  </sheetData>
  <conditionalFormatting sqref="G4:G21">
    <cfRule type="cellIs" dxfId="0" priority="1" operator="equal">
      <formula>"Resolved"</formula>
    </cfRule>
  </conditionalFormatting>
  <dataValidations count="1">
    <dataValidation type="date" operator="greaterThan" allowBlank="1" showInputMessage="1" showErrorMessage="1" sqref="B4:B21" xr:uid="{00000000-0002-0000-0A00-000000000000}">
      <formula1>40179</formula1>
    </dataValidation>
  </dataValidations>
  <pageMargins left="0.75" right="0.75" top="1" bottom="1" header="0" footer="0"/>
  <pageSetup paperSize="9" scale="4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K29"/>
  <sheetViews>
    <sheetView showGridLines="0" workbookViewId="0">
      <pane ySplit="3" topLeftCell="A4" activePane="bottomLeft" state="frozen"/>
      <selection pane="bottomLeft" activeCell="B8" sqref="B8"/>
    </sheetView>
  </sheetViews>
  <sheetFormatPr defaultColWidth="9.140625" defaultRowHeight="12.75" x14ac:dyDescent="0.2"/>
  <cols>
    <col min="1" max="1" width="7.42578125" style="11" customWidth="1"/>
    <col min="2" max="2" width="17.5703125" style="16" customWidth="1"/>
    <col min="3" max="3" width="10.28515625" style="17" customWidth="1"/>
    <col min="4" max="5" width="17.5703125" style="17" customWidth="1"/>
    <col min="6" max="6" width="10.28515625" style="17" customWidth="1"/>
    <col min="7" max="7" width="17.5703125" style="17" customWidth="1"/>
    <col min="8" max="8" width="17.85546875" style="18" customWidth="1"/>
    <col min="9" max="10" width="40.85546875" style="10" customWidth="1"/>
    <col min="11" max="11" width="9.140625" style="10"/>
    <col min="12" max="16384" width="9.140625" style="11"/>
  </cols>
  <sheetData>
    <row r="1" spans="1:11" x14ac:dyDescent="0.2">
      <c r="A1" s="64"/>
      <c r="B1" s="195" t="s">
        <v>7</v>
      </c>
      <c r="C1" s="196"/>
      <c r="D1" s="197"/>
      <c r="E1" s="198" t="s">
        <v>8</v>
      </c>
      <c r="F1" s="199"/>
      <c r="G1" s="200"/>
      <c r="H1" s="65"/>
      <c r="I1" s="66"/>
      <c r="J1" s="67"/>
    </row>
    <row r="2" spans="1:11" s="2" customFormat="1" ht="25.5" x14ac:dyDescent="0.2">
      <c r="A2" s="53" t="s">
        <v>48</v>
      </c>
      <c r="B2" s="50" t="s">
        <v>9</v>
      </c>
      <c r="C2" s="51" t="s">
        <v>0</v>
      </c>
      <c r="D2" s="51" t="s">
        <v>6</v>
      </c>
      <c r="E2" s="51" t="s">
        <v>9</v>
      </c>
      <c r="F2" s="51" t="s">
        <v>0</v>
      </c>
      <c r="G2" s="51" t="s">
        <v>6</v>
      </c>
      <c r="H2" s="57" t="s">
        <v>1</v>
      </c>
      <c r="I2" s="57" t="s">
        <v>2</v>
      </c>
      <c r="J2" s="57" t="s">
        <v>3</v>
      </c>
      <c r="K2" s="1"/>
    </row>
    <row r="3" spans="1:11" s="4" customFormat="1" ht="18" customHeight="1" x14ac:dyDescent="0.2">
      <c r="A3" s="201" t="s">
        <v>181</v>
      </c>
      <c r="B3" s="202"/>
      <c r="C3" s="202"/>
      <c r="D3" s="202"/>
      <c r="E3" s="202"/>
      <c r="F3" s="202"/>
      <c r="G3" s="202"/>
      <c r="H3" s="202"/>
      <c r="I3" s="202"/>
      <c r="J3" s="203"/>
      <c r="K3" s="3"/>
    </row>
    <row r="4" spans="1:11" ht="11.25" customHeight="1" thickBot="1" x14ac:dyDescent="0.25">
      <c r="C4" s="207"/>
      <c r="D4" s="207"/>
      <c r="E4" s="207"/>
      <c r="F4" s="207"/>
      <c r="G4" s="207"/>
      <c r="H4" s="207"/>
      <c r="I4" s="207"/>
      <c r="J4" s="208"/>
    </row>
    <row r="5" spans="1:11" ht="67.5" customHeight="1" thickBot="1" x14ac:dyDescent="0.25">
      <c r="C5" s="209" t="s">
        <v>182</v>
      </c>
      <c r="D5" s="210"/>
      <c r="E5" s="210"/>
      <c r="F5" s="210"/>
      <c r="G5" s="210"/>
      <c r="H5" s="210"/>
      <c r="I5" s="211"/>
      <c r="J5" s="37"/>
    </row>
    <row r="6" spans="1:11" ht="11.25" customHeight="1" x14ac:dyDescent="0.2">
      <c r="C6" s="207"/>
      <c r="D6" s="207"/>
      <c r="E6" s="207"/>
      <c r="F6" s="207"/>
      <c r="G6" s="207"/>
      <c r="H6" s="207"/>
      <c r="I6" s="207"/>
      <c r="J6" s="208"/>
    </row>
    <row r="7" spans="1:11" ht="24.95" customHeight="1" x14ac:dyDescent="0.2">
      <c r="A7" s="186" t="s">
        <v>157</v>
      </c>
      <c r="C7" s="27"/>
      <c r="D7" s="27"/>
      <c r="E7" s="27"/>
      <c r="F7" s="27"/>
      <c r="G7" s="27"/>
      <c r="H7" s="27"/>
      <c r="I7" s="27"/>
      <c r="J7" s="28"/>
    </row>
    <row r="8" spans="1:11" x14ac:dyDescent="0.2">
      <c r="A8" s="6"/>
      <c r="B8" s="6">
        <v>44713.708333333336</v>
      </c>
      <c r="C8" s="7"/>
      <c r="D8" s="7"/>
      <c r="E8" s="7"/>
      <c r="F8" s="7"/>
      <c r="G8" s="7"/>
      <c r="H8" s="8"/>
      <c r="I8" s="9" t="s">
        <v>10</v>
      </c>
      <c r="J8" s="8"/>
    </row>
    <row r="9" spans="1:11" ht="24.75" customHeight="1" x14ac:dyDescent="0.2">
      <c r="A9" s="204" t="s">
        <v>22</v>
      </c>
      <c r="B9" s="205"/>
      <c r="C9" s="205"/>
      <c r="D9" s="205"/>
      <c r="E9" s="205"/>
      <c r="F9" s="205"/>
      <c r="G9" s="205"/>
      <c r="H9" s="205"/>
      <c r="I9" s="205"/>
      <c r="J9" s="206"/>
    </row>
    <row r="10" spans="1:11" x14ac:dyDescent="0.2">
      <c r="A10" s="58"/>
      <c r="B10" s="14">
        <f>RBStartDT</f>
        <v>44713.708333333336</v>
      </c>
      <c r="C10" s="15">
        <v>1.0416666666666666E-2</v>
      </c>
      <c r="D10" s="14">
        <f>B10+C10</f>
        <v>44713.71875</v>
      </c>
      <c r="E10" s="15"/>
      <c r="F10" s="15"/>
      <c r="G10" s="15"/>
      <c r="H10" s="12" t="s">
        <v>5</v>
      </c>
      <c r="I10" s="13" t="s">
        <v>11</v>
      </c>
      <c r="J10" s="13"/>
    </row>
    <row r="11" spans="1:11" ht="25.5" x14ac:dyDescent="0.2">
      <c r="A11" s="58"/>
      <c r="B11" s="14">
        <f>RBStartDT</f>
        <v>44713.708333333336</v>
      </c>
      <c r="C11" s="15">
        <v>1.0416666666666666E-2</v>
      </c>
      <c r="D11" s="14">
        <f>B11+C11</f>
        <v>44713.71875</v>
      </c>
      <c r="E11" s="15"/>
      <c r="F11" s="15"/>
      <c r="G11" s="15"/>
      <c r="H11" s="12" t="s">
        <v>5</v>
      </c>
      <c r="I11" s="13" t="s">
        <v>12</v>
      </c>
      <c r="J11" s="13"/>
    </row>
    <row r="12" spans="1:11" ht="63.75" x14ac:dyDescent="0.2">
      <c r="A12" s="58"/>
      <c r="B12" s="14">
        <f>MAX(D11,G11)</f>
        <v>44713.71875</v>
      </c>
      <c r="C12" s="15">
        <v>2.0833333333333332E-2</v>
      </c>
      <c r="D12" s="14">
        <f>B12+C12</f>
        <v>44713.739583333336</v>
      </c>
      <c r="E12" s="15"/>
      <c r="F12" s="15"/>
      <c r="G12" s="15"/>
      <c r="H12" s="12" t="s">
        <v>5</v>
      </c>
      <c r="I12" s="13" t="s">
        <v>13</v>
      </c>
      <c r="J12" s="13"/>
    </row>
    <row r="13" spans="1:11" x14ac:dyDescent="0.2">
      <c r="A13" s="58"/>
      <c r="B13" s="14">
        <f>MAX(D11,G11)</f>
        <v>44713.71875</v>
      </c>
      <c r="C13" s="15">
        <v>3.472222222222222E-3</v>
      </c>
      <c r="D13" s="14">
        <f>B13+C13</f>
        <v>44713.722222222219</v>
      </c>
      <c r="E13" s="15"/>
      <c r="F13" s="15"/>
      <c r="G13" s="15"/>
      <c r="H13" s="12" t="s">
        <v>5</v>
      </c>
      <c r="I13" s="41" t="s">
        <v>183</v>
      </c>
      <c r="J13" s="13"/>
    </row>
    <row r="14" spans="1:11" s="10" customFormat="1" ht="38.25" x14ac:dyDescent="0.2">
      <c r="A14" s="13"/>
      <c r="B14" s="14">
        <f>MAX(D12,G12,D13,G13)</f>
        <v>44713.739583333336</v>
      </c>
      <c r="C14" s="15">
        <v>4.1666666666666664E-2</v>
      </c>
      <c r="D14" s="14">
        <f>B14+C14</f>
        <v>44713.78125</v>
      </c>
      <c r="E14" s="15"/>
      <c r="F14" s="15"/>
      <c r="G14" s="15"/>
      <c r="H14" s="12" t="s">
        <v>5</v>
      </c>
      <c r="I14" s="13" t="s">
        <v>14</v>
      </c>
      <c r="J14" s="13"/>
    </row>
    <row r="15" spans="1:11" s="10" customFormat="1" x14ac:dyDescent="0.2">
      <c r="A15" s="62"/>
      <c r="B15" s="60">
        <f>MAX(D14,G14)</f>
        <v>44713.78125</v>
      </c>
      <c r="C15" s="22"/>
      <c r="D15" s="90">
        <f>B15</f>
        <v>44713.78125</v>
      </c>
      <c r="E15" s="22"/>
      <c r="F15" s="22"/>
      <c r="G15" s="22"/>
      <c r="H15" s="23" t="s">
        <v>5</v>
      </c>
      <c r="I15" s="24" t="s">
        <v>15</v>
      </c>
      <c r="J15" s="25"/>
    </row>
    <row r="16" spans="1:11" s="10" customFormat="1" x14ac:dyDescent="0.2">
      <c r="A16" s="13"/>
      <c r="B16" s="14">
        <f>MAX(D15,G15)</f>
        <v>44713.78125</v>
      </c>
      <c r="C16" s="15">
        <v>9.375E-2</v>
      </c>
      <c r="D16" s="14">
        <f>B16+C16</f>
        <v>44713.875</v>
      </c>
      <c r="E16" s="15"/>
      <c r="F16" s="15"/>
      <c r="G16" s="15"/>
      <c r="H16" s="12" t="s">
        <v>5</v>
      </c>
      <c r="I16" s="13" t="s">
        <v>16</v>
      </c>
      <c r="J16" s="13"/>
    </row>
    <row r="17" spans="1:10" s="10" customFormat="1" x14ac:dyDescent="0.2">
      <c r="A17" s="63"/>
      <c r="B17" s="60">
        <f>MAX(D16,G16)</f>
        <v>44713.875</v>
      </c>
      <c r="C17" s="22"/>
      <c r="D17" s="22"/>
      <c r="E17" s="22"/>
      <c r="F17" s="22"/>
      <c r="G17" s="22"/>
      <c r="H17" s="23" t="s">
        <v>5</v>
      </c>
      <c r="I17" s="24" t="s">
        <v>184</v>
      </c>
      <c r="J17" s="25"/>
    </row>
    <row r="18" spans="1:10" ht="24.75" customHeight="1" x14ac:dyDescent="0.2">
      <c r="A18" s="204" t="s">
        <v>23</v>
      </c>
      <c r="B18" s="205"/>
      <c r="C18" s="205"/>
      <c r="D18" s="205"/>
      <c r="E18" s="205"/>
      <c r="F18" s="205"/>
      <c r="G18" s="205"/>
      <c r="H18" s="205"/>
      <c r="I18" s="205"/>
      <c r="J18" s="206"/>
    </row>
    <row r="19" spans="1:10" x14ac:dyDescent="0.2">
      <c r="A19" s="58"/>
      <c r="B19" s="14">
        <f>RBStartDT</f>
        <v>44713.708333333336</v>
      </c>
      <c r="C19" s="15">
        <v>1.0416666666666666E-2</v>
      </c>
      <c r="D19" s="14">
        <f>B19+C19</f>
        <v>44713.71875</v>
      </c>
      <c r="E19" s="15"/>
      <c r="F19" s="15"/>
      <c r="G19" s="15"/>
      <c r="H19" s="12" t="s">
        <v>5</v>
      </c>
      <c r="I19" s="13"/>
      <c r="J19" s="13"/>
    </row>
    <row r="20" spans="1:10" x14ac:dyDescent="0.2">
      <c r="A20" s="58"/>
      <c r="B20" s="14">
        <f>MAX(D19,G19)</f>
        <v>44713.71875</v>
      </c>
      <c r="C20" s="15">
        <v>1.0416666666666666E-2</v>
      </c>
      <c r="D20" s="14">
        <f>B20+C20</f>
        <v>44713.729166666664</v>
      </c>
      <c r="E20" s="15"/>
      <c r="F20" s="15"/>
      <c r="G20" s="15"/>
      <c r="H20" s="12" t="s">
        <v>5</v>
      </c>
      <c r="I20" s="13"/>
      <c r="J20" s="13"/>
    </row>
    <row r="21" spans="1:10" x14ac:dyDescent="0.2">
      <c r="A21" s="58"/>
      <c r="B21" s="14">
        <f>MAX(D20,G20)</f>
        <v>44713.729166666664</v>
      </c>
      <c r="C21" s="15">
        <v>2.0833333333333332E-2</v>
      </c>
      <c r="D21" s="14">
        <f>B21+C21</f>
        <v>44713.75</v>
      </c>
      <c r="E21" s="15"/>
      <c r="F21" s="15"/>
      <c r="G21" s="15"/>
      <c r="H21" s="12" t="s">
        <v>5</v>
      </c>
      <c r="I21" s="13"/>
      <c r="J21" s="13"/>
    </row>
    <row r="22" spans="1:10" x14ac:dyDescent="0.2">
      <c r="A22" s="58"/>
      <c r="B22" s="14">
        <f>MAX(D20,G20)</f>
        <v>44713.729166666664</v>
      </c>
      <c r="C22" s="15">
        <v>3.472222222222222E-3</v>
      </c>
      <c r="D22" s="14">
        <f>B22+C22</f>
        <v>44713.732638888883</v>
      </c>
      <c r="E22" s="15"/>
      <c r="F22" s="15"/>
      <c r="G22" s="15"/>
      <c r="H22" s="12" t="s">
        <v>5</v>
      </c>
      <c r="I22" s="13"/>
      <c r="J22" s="13"/>
    </row>
    <row r="23" spans="1:10" s="10" customFormat="1" x14ac:dyDescent="0.2">
      <c r="A23" s="13"/>
      <c r="B23" s="14">
        <f>MAX(D21,G21,D22,G22)</f>
        <v>44713.75</v>
      </c>
      <c r="C23" s="15">
        <v>4.1666666666666664E-2</v>
      </c>
      <c r="D23" s="14">
        <f>B23+C23</f>
        <v>44713.791666666664</v>
      </c>
      <c r="E23" s="15"/>
      <c r="F23" s="15"/>
      <c r="G23" s="15"/>
      <c r="H23" s="12" t="s">
        <v>5</v>
      </c>
      <c r="I23" s="13"/>
      <c r="J23" s="13"/>
    </row>
    <row r="24" spans="1:10" s="10" customFormat="1" x14ac:dyDescent="0.2">
      <c r="A24" s="62"/>
      <c r="B24" s="60">
        <f>MAX(D23,G23)</f>
        <v>44713.791666666664</v>
      </c>
      <c r="C24" s="22"/>
      <c r="D24" s="90">
        <f>B24</f>
        <v>44713.791666666664</v>
      </c>
      <c r="E24" s="22"/>
      <c r="F24" s="22"/>
      <c r="G24" s="22"/>
      <c r="H24" s="23" t="s">
        <v>5</v>
      </c>
      <c r="I24" s="24" t="s">
        <v>15</v>
      </c>
      <c r="J24" s="25"/>
    </row>
    <row r="25" spans="1:10" s="10" customFormat="1" x14ac:dyDescent="0.2">
      <c r="A25" s="13"/>
      <c r="B25" s="14">
        <f>MAX(D24,G24)</f>
        <v>44713.791666666664</v>
      </c>
      <c r="C25" s="15">
        <v>9.375E-2</v>
      </c>
      <c r="D25" s="14">
        <f>B25+C25</f>
        <v>44713.885416666664</v>
      </c>
      <c r="E25" s="15"/>
      <c r="F25" s="15"/>
      <c r="G25" s="15"/>
      <c r="H25" s="12" t="s">
        <v>5</v>
      </c>
      <c r="I25" s="13" t="s">
        <v>16</v>
      </c>
      <c r="J25" s="13"/>
    </row>
    <row r="26" spans="1:10" s="10" customFormat="1" x14ac:dyDescent="0.2">
      <c r="A26" s="61"/>
      <c r="B26" s="60">
        <f>MAX(D25,G25)</f>
        <v>44713.885416666664</v>
      </c>
      <c r="C26" s="22"/>
      <c r="D26" s="22"/>
      <c r="E26" s="22"/>
      <c r="F26" s="22"/>
      <c r="G26" s="22"/>
      <c r="H26" s="23" t="s">
        <v>5</v>
      </c>
      <c r="I26" s="24" t="s">
        <v>184</v>
      </c>
      <c r="J26" s="25"/>
    </row>
    <row r="27" spans="1:10" s="10" customFormat="1" x14ac:dyDescent="0.2">
      <c r="B27" s="16"/>
      <c r="C27" s="17"/>
      <c r="D27" s="17"/>
      <c r="E27" s="17"/>
      <c r="F27" s="17"/>
      <c r="G27" s="17"/>
      <c r="H27" s="18"/>
      <c r="I27" s="20"/>
    </row>
    <row r="28" spans="1:10" s="10" customFormat="1" x14ac:dyDescent="0.2">
      <c r="B28" s="16"/>
      <c r="C28" s="17"/>
      <c r="D28" s="17"/>
      <c r="E28" s="17"/>
      <c r="F28" s="17"/>
      <c r="G28" s="17"/>
      <c r="H28" s="18"/>
      <c r="I28" s="21"/>
    </row>
    <row r="29" spans="1:10" s="10" customFormat="1" x14ac:dyDescent="0.2">
      <c r="B29" s="16"/>
      <c r="C29" s="17"/>
      <c r="D29" s="17"/>
      <c r="E29" s="17"/>
      <c r="F29" s="17"/>
      <c r="G29" s="17"/>
      <c r="H29" s="18"/>
      <c r="I29" s="21"/>
    </row>
  </sheetData>
  <dataConsolidate/>
  <mergeCells count="8">
    <mergeCell ref="B1:D1"/>
    <mergeCell ref="E1:G1"/>
    <mergeCell ref="A3:J3"/>
    <mergeCell ref="A9:J9"/>
    <mergeCell ref="A18:J18"/>
    <mergeCell ref="C6:J6"/>
    <mergeCell ref="C4:J4"/>
    <mergeCell ref="C5:I5"/>
  </mergeCells>
  <printOptions horizontalCentered="1" gridLines="1"/>
  <pageMargins left="0.37" right="0.21" top="0.84" bottom="0.63" header="0.35" footer="0.33"/>
  <pageSetup scale="68" fitToHeight="0" orientation="landscape" r:id="rId1"/>
  <headerFooter alignWithMargins="0">
    <oddHeader>&amp;L&amp;D&amp;C&amp;"Arial,Bold"&amp;12SMC Migration Plan</oddHeader>
    <oddFooter>&amp;CPage &amp;P&amp;RVersion Date: &amp;D &amp;T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D46"/>
  <sheetViews>
    <sheetView showGridLines="0" workbookViewId="0"/>
  </sheetViews>
  <sheetFormatPr defaultRowHeight="12.75" x14ac:dyDescent="0.2"/>
  <cols>
    <col min="1" max="1" width="3.5703125" customWidth="1"/>
    <col min="2" max="2" width="3.140625" customWidth="1"/>
    <col min="3" max="3" width="107.5703125" customWidth="1"/>
    <col min="4" max="4" width="40.85546875" customWidth="1"/>
  </cols>
  <sheetData>
    <row r="1" spans="2:4" ht="22.5" customHeight="1" x14ac:dyDescent="0.2"/>
    <row r="2" spans="2:4" ht="15.75" x14ac:dyDescent="0.25">
      <c r="B2" s="38" t="s">
        <v>39</v>
      </c>
    </row>
    <row r="3" spans="2:4" x14ac:dyDescent="0.2">
      <c r="B3" s="21">
        <v>1</v>
      </c>
      <c r="C3" s="42" t="s">
        <v>40</v>
      </c>
      <c r="D3" s="43"/>
    </row>
    <row r="4" spans="2:4" x14ac:dyDescent="0.2">
      <c r="B4" s="21">
        <v>2</v>
      </c>
      <c r="C4" s="42" t="s">
        <v>41</v>
      </c>
      <c r="D4" s="43"/>
    </row>
    <row r="5" spans="2:4" x14ac:dyDescent="0.2">
      <c r="B5" s="21">
        <v>3</v>
      </c>
      <c r="C5" s="42" t="s">
        <v>42</v>
      </c>
      <c r="D5" s="43"/>
    </row>
    <row r="6" spans="2:4" x14ac:dyDescent="0.2">
      <c r="B6" s="21">
        <v>4</v>
      </c>
      <c r="C6" s="42" t="s">
        <v>67</v>
      </c>
      <c r="D6" s="43"/>
    </row>
    <row r="7" spans="2:4" x14ac:dyDescent="0.2">
      <c r="C7" s="44"/>
    </row>
    <row r="8" spans="2:4" ht="15.75" x14ac:dyDescent="0.25">
      <c r="B8" s="38" t="s">
        <v>28</v>
      </c>
    </row>
    <row r="9" spans="2:4" x14ac:dyDescent="0.2">
      <c r="B9" s="21">
        <v>1</v>
      </c>
      <c r="C9" s="42" t="s">
        <v>192</v>
      </c>
      <c r="D9" s="43"/>
    </row>
    <row r="10" spans="2:4" x14ac:dyDescent="0.2">
      <c r="C10" s="44"/>
    </row>
    <row r="11" spans="2:4" ht="15.75" x14ac:dyDescent="0.25">
      <c r="B11" s="38" t="s">
        <v>24</v>
      </c>
    </row>
    <row r="12" spans="2:4" x14ac:dyDescent="0.2">
      <c r="B12" t="s">
        <v>35</v>
      </c>
      <c r="C12" s="44"/>
    </row>
    <row r="13" spans="2:4" x14ac:dyDescent="0.2">
      <c r="B13">
        <v>1</v>
      </c>
      <c r="C13" s="44" t="s">
        <v>189</v>
      </c>
    </row>
    <row r="14" spans="2:4" x14ac:dyDescent="0.2">
      <c r="B14">
        <v>2</v>
      </c>
      <c r="C14" s="44" t="s">
        <v>190</v>
      </c>
    </row>
    <row r="15" spans="2:4" x14ac:dyDescent="0.2">
      <c r="B15">
        <v>2</v>
      </c>
      <c r="C15" s="44" t="s">
        <v>191</v>
      </c>
    </row>
    <row r="16" spans="2:4" x14ac:dyDescent="0.2">
      <c r="C16" s="44"/>
    </row>
    <row r="17" spans="2:3" ht="15.75" x14ac:dyDescent="0.25">
      <c r="B17" s="38" t="s">
        <v>99</v>
      </c>
    </row>
    <row r="18" spans="2:3" x14ac:dyDescent="0.2">
      <c r="B18" t="s">
        <v>36</v>
      </c>
      <c r="C18" s="44"/>
    </row>
    <row r="19" spans="2:3" x14ac:dyDescent="0.2">
      <c r="B19">
        <v>1</v>
      </c>
      <c r="C19" s="44" t="s">
        <v>193</v>
      </c>
    </row>
    <row r="20" spans="2:3" x14ac:dyDescent="0.2">
      <c r="C20" s="33" t="s">
        <v>65</v>
      </c>
    </row>
    <row r="21" spans="2:3" ht="38.25" x14ac:dyDescent="0.2">
      <c r="C21" s="39" t="s">
        <v>66</v>
      </c>
    </row>
    <row r="22" spans="2:3" x14ac:dyDescent="0.2">
      <c r="B22">
        <v>2</v>
      </c>
      <c r="C22" s="44" t="s">
        <v>29</v>
      </c>
    </row>
    <row r="23" spans="2:3" x14ac:dyDescent="0.2">
      <c r="C23" s="33" t="s">
        <v>27</v>
      </c>
    </row>
    <row r="24" spans="2:3" x14ac:dyDescent="0.2">
      <c r="C24" s="33" t="s">
        <v>30</v>
      </c>
    </row>
    <row r="25" spans="2:3" x14ac:dyDescent="0.2">
      <c r="C25" s="44"/>
    </row>
    <row r="26" spans="2:3" ht="15.75" x14ac:dyDescent="0.25">
      <c r="B26" s="38" t="s">
        <v>33</v>
      </c>
    </row>
    <row r="27" spans="2:3" x14ac:dyDescent="0.2">
      <c r="B27" t="s">
        <v>37</v>
      </c>
      <c r="C27" s="44"/>
    </row>
    <row r="28" spans="2:3" x14ac:dyDescent="0.2">
      <c r="B28">
        <v>1</v>
      </c>
      <c r="C28" s="44" t="s">
        <v>194</v>
      </c>
    </row>
    <row r="29" spans="2:3" x14ac:dyDescent="0.2">
      <c r="C29" s="33" t="s">
        <v>53</v>
      </c>
    </row>
    <row r="30" spans="2:3" x14ac:dyDescent="0.2">
      <c r="C30" s="33" t="s">
        <v>34</v>
      </c>
    </row>
    <row r="31" spans="2:3" x14ac:dyDescent="0.2">
      <c r="C31" s="33" t="s">
        <v>195</v>
      </c>
    </row>
    <row r="32" spans="2:3" ht="38.25" x14ac:dyDescent="0.2">
      <c r="C32" s="39" t="s">
        <v>26</v>
      </c>
    </row>
    <row r="33" spans="2:3" x14ac:dyDescent="0.2">
      <c r="B33">
        <v>2</v>
      </c>
      <c r="C33" s="44" t="s">
        <v>29</v>
      </c>
    </row>
    <row r="34" spans="2:3" x14ac:dyDescent="0.2">
      <c r="C34" s="33" t="s">
        <v>27</v>
      </c>
    </row>
    <row r="35" spans="2:3" x14ac:dyDescent="0.2">
      <c r="C35" s="33" t="s">
        <v>30</v>
      </c>
    </row>
    <row r="36" spans="2:3" x14ac:dyDescent="0.2">
      <c r="C36" s="44"/>
    </row>
    <row r="37" spans="2:3" ht="15.75" x14ac:dyDescent="0.25">
      <c r="B37" s="38" t="s">
        <v>25</v>
      </c>
      <c r="C37" s="44"/>
    </row>
    <row r="38" spans="2:3" x14ac:dyDescent="0.2">
      <c r="C38" s="33" t="s">
        <v>196</v>
      </c>
    </row>
    <row r="39" spans="2:3" x14ac:dyDescent="0.2">
      <c r="C39" s="33" t="s">
        <v>197</v>
      </c>
    </row>
    <row r="40" spans="2:3" x14ac:dyDescent="0.2">
      <c r="C40" s="33" t="s">
        <v>198</v>
      </c>
    </row>
    <row r="41" spans="2:3" x14ac:dyDescent="0.2">
      <c r="C41" s="33" t="s">
        <v>199</v>
      </c>
    </row>
    <row r="42" spans="2:3" x14ac:dyDescent="0.2">
      <c r="C42" s="33" t="s">
        <v>200</v>
      </c>
    </row>
    <row r="43" spans="2:3" x14ac:dyDescent="0.2">
      <c r="C43" s="33" t="s">
        <v>201</v>
      </c>
    </row>
    <row r="44" spans="2:3" x14ac:dyDescent="0.2">
      <c r="C44" s="33" t="s">
        <v>31</v>
      </c>
    </row>
    <row r="45" spans="2:3" x14ac:dyDescent="0.2">
      <c r="C45" s="33" t="s">
        <v>32</v>
      </c>
    </row>
    <row r="46" spans="2:3" x14ac:dyDescent="0.2">
      <c r="C46" s="33" t="s">
        <v>202</v>
      </c>
    </row>
  </sheetData>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6"/>
  <sheetViews>
    <sheetView showGridLines="0" workbookViewId="0">
      <selection activeCell="A2" sqref="A2"/>
    </sheetView>
  </sheetViews>
  <sheetFormatPr defaultRowHeight="12.75" x14ac:dyDescent="0.2"/>
  <cols>
    <col min="1" max="1" width="11.5703125" customWidth="1"/>
  </cols>
  <sheetData>
    <row r="1" spans="1:1" x14ac:dyDescent="0.2">
      <c r="A1" s="88" t="s">
        <v>203</v>
      </c>
    </row>
    <row r="2" spans="1:1" x14ac:dyDescent="0.2">
      <c r="A2" s="89" t="s">
        <v>63</v>
      </c>
    </row>
    <row r="3" spans="1:1" x14ac:dyDescent="0.2">
      <c r="A3" s="89" t="s">
        <v>60</v>
      </c>
    </row>
    <row r="4" spans="1:1" x14ac:dyDescent="0.2">
      <c r="A4" s="89" t="s">
        <v>62</v>
      </c>
    </row>
    <row r="5" spans="1:1" x14ac:dyDescent="0.2">
      <c r="A5" s="89" t="s">
        <v>61</v>
      </c>
    </row>
    <row r="6" spans="1:1" x14ac:dyDescent="0.2">
      <c r="A6" s="89" t="s">
        <v>79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79598ECF892FD49AC903ED0B56CC7BB" ma:contentTypeVersion="1" ma:contentTypeDescription="Create a new document." ma:contentTypeScope="" ma:versionID="0e2a9c12f21680327055c9da5ff2d3a9">
  <xsd:schema xmlns:xsd="http://www.w3.org/2001/XMLSchema" xmlns:xs="http://www.w3.org/2001/XMLSchema" xmlns:p="http://schemas.microsoft.com/office/2006/metadata/properties" xmlns:ns2="1544cd16-1448-416b-b4a8-f822e227e7c5" targetNamespace="http://schemas.microsoft.com/office/2006/metadata/properties" ma:root="true" ma:fieldsID="adb3dd10ae3f2ee07341c5df18490e19" ns2:_="">
    <xsd:import namespace="1544cd16-1448-416b-b4a8-f822e227e7c5"/>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44cd16-1448-416b-b4a8-f822e227e7c5"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29BDE77-85EB-47AE-A7CD-C628C7C2EF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44cd16-1448-416b-b4a8-f822e227e7c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2113594-9CFA-4BC9-8B62-96269EF61854}">
  <ds:schemaRefs>
    <ds:schemaRef ds:uri="http://purl.org/dc/elements/1.1/"/>
    <ds:schemaRef ds:uri="http://purl.org/dc/dcmitype/"/>
    <ds:schemaRef ds:uri="http://schemas.microsoft.com/office/2006/documentManagement/types"/>
    <ds:schemaRef ds:uri="http://schemas.openxmlformats.org/package/2006/metadata/core-properties"/>
    <ds:schemaRef ds:uri="http://purl.org/dc/terms/"/>
    <ds:schemaRef ds:uri="http://schemas.microsoft.com/office/2006/metadata/properties"/>
    <ds:schemaRef ds:uri="1544cd16-1448-416b-b4a8-f822e227e7c5"/>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1AA4EC8A-ACC9-4C92-9658-2E0596060FB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Instructions &amp; Notes</vt:lpstr>
      <vt:lpstr>Timeline</vt:lpstr>
      <vt:lpstr>Contacts List</vt:lpstr>
      <vt:lpstr>Milestone Comms</vt:lpstr>
      <vt:lpstr>App Checkout Issues</vt:lpstr>
      <vt:lpstr>Rollback Plan</vt:lpstr>
      <vt:lpstr>Author Instructions</vt:lpstr>
      <vt:lpstr>Data Validation</vt:lpstr>
      <vt:lpstr>RBStartDT</vt:lpstr>
      <vt:lpstr>Timeline!StartDTProd</vt:lpstr>
      <vt:lpstr>StatusValues</vt:lpstr>
    </vt:vector>
  </TitlesOfParts>
  <Company>EDS: UAF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Go Live Plan</dc:title>
  <dc:creator>James M Harper</dc:creator>
  <cp:lastModifiedBy>James M. Harper</cp:lastModifiedBy>
  <dcterms:created xsi:type="dcterms:W3CDTF">2007-10-17T15:54:05Z</dcterms:created>
  <dcterms:modified xsi:type="dcterms:W3CDTF">2022-04-04T17:26:25Z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0x010100B79598ECF892FD49AC903ED0B56CC7BB</vt:lpwstr>
  </property>
</Properties>
</file>